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60" windowHeight="7260" activeTab="1"/>
  </bookViews>
  <sheets>
    <sheet name="説明（例）" sheetId="1" r:id="rId1"/>
    <sheet name="入力表シート" sheetId="2" r:id="rId2"/>
  </sheets>
  <definedNames/>
  <calcPr fullCalcOnLoad="1"/>
</workbook>
</file>

<file path=xl/sharedStrings.xml><?xml version="1.0" encoding="utf-8"?>
<sst xmlns="http://schemas.openxmlformats.org/spreadsheetml/2006/main" count="230" uniqueCount="139">
  <si>
    <t>答</t>
  </si>
  <si>
    <t>問題番号</t>
  </si>
  <si>
    <t>正答率（％）</t>
  </si>
  <si>
    <t>正答数</t>
  </si>
  <si>
    <t>生徒番号</t>
  </si>
  <si>
    <t>　　　　３５以上</t>
  </si>
  <si>
    <t>　　　　３０以上</t>
  </si>
  <si>
    <t>　　　　２９以下</t>
  </si>
  <si>
    <t>合格  ２４以上</t>
  </si>
  <si>
    <t>不合格 ２２以下</t>
  </si>
  <si>
    <t>選択合計</t>
  </si>
  <si>
    <t>全問合計</t>
  </si>
  <si>
    <t>◎</t>
  </si>
  <si>
    <t>○</t>
  </si>
  <si>
    <t>×</t>
  </si>
  <si>
    <t>合格</t>
  </si>
  <si>
    <t>名</t>
  </si>
  <si>
    <t>受験</t>
  </si>
  <si>
    <t>合格率</t>
  </si>
  <si>
    <t>％</t>
  </si>
  <si>
    <t>選択正解</t>
  </si>
  <si>
    <t>全問正解</t>
  </si>
  <si>
    <t>ボーダー２３</t>
  </si>
  <si>
    <t>選択</t>
  </si>
  <si>
    <t>全問</t>
  </si>
  <si>
    <t>オーバー数</t>
  </si>
  <si>
    <t>合計</t>
  </si>
  <si>
    <t>オーバー減点数</t>
  </si>
  <si>
    <t>1～14</t>
  </si>
  <si>
    <t>15～17</t>
  </si>
  <si>
    <t>9/14</t>
  </si>
  <si>
    <t>3/3</t>
  </si>
  <si>
    <t>6/8</t>
  </si>
  <si>
    <t>10/10</t>
  </si>
  <si>
    <t>6/15</t>
  </si>
  <si>
    <t>不合格</t>
  </si>
  <si>
    <t>　　　塗装工事</t>
  </si>
  <si>
    <t>　　　仮設計画</t>
  </si>
  <si>
    <t>43～50</t>
  </si>
  <si>
    <t>43～50</t>
  </si>
  <si>
    <t>施工　事前調査</t>
  </si>
  <si>
    <t>　　　照明</t>
  </si>
  <si>
    <t>　　　単純梁　反力</t>
  </si>
  <si>
    <t>計画　湿度・結露</t>
  </si>
  <si>
    <t>　　　色彩</t>
  </si>
  <si>
    <t>構造　木造在来軸組構法</t>
  </si>
  <si>
    <t>　　　ＲＣ造　</t>
  </si>
  <si>
    <t>　　　Ｓ造の接合</t>
  </si>
  <si>
    <t>　　　地盤・基礎構造</t>
  </si>
  <si>
    <t>力学　応力度の算定</t>
  </si>
  <si>
    <t>　　　片持ち梁　Ｍ図</t>
  </si>
  <si>
    <t>材料　コンクリート</t>
  </si>
  <si>
    <t>　　　セラミックタイル</t>
  </si>
  <si>
    <t>　　　シーリング材</t>
  </si>
  <si>
    <t>　　　内装材料</t>
  </si>
  <si>
    <t>共通　アスファルト舗装</t>
  </si>
  <si>
    <t>　　　電気設備</t>
  </si>
  <si>
    <t>　　　給排水設備</t>
  </si>
  <si>
    <t>工事　土工事　埋め戻し</t>
  </si>
  <si>
    <t>　　　鉄筋のかぶり厚さ</t>
  </si>
  <si>
    <t>　　　鉄骨の錆止め塗装</t>
  </si>
  <si>
    <t>　　　木工事</t>
  </si>
  <si>
    <t>　　　木造　解体工事</t>
  </si>
  <si>
    <t>　　　アスファルト防水</t>
  </si>
  <si>
    <t>　　　外壁の石工事</t>
  </si>
  <si>
    <t>　　　アルミ合金表面処理</t>
  </si>
  <si>
    <t>　　　鋼製建具</t>
  </si>
  <si>
    <t>　　　カーテン工事</t>
  </si>
  <si>
    <t>　　　申請・届出</t>
  </si>
  <si>
    <t>　　　工程計画・管理</t>
  </si>
  <si>
    <t>　　　バーチャート工程表</t>
  </si>
  <si>
    <t>　　　品質管理の用語</t>
  </si>
  <si>
    <t>　　　コンクリート試験</t>
  </si>
  <si>
    <t>　　品質管理の試験･検査</t>
  </si>
  <si>
    <t>　　　作業主任者の選任</t>
  </si>
  <si>
    <t>　　　足場工事</t>
  </si>
  <si>
    <t>能力　型枠締付金物</t>
  </si>
  <si>
    <t>　　　生コンクリート</t>
  </si>
  <si>
    <t>　　　仕上塗材仕上げ</t>
  </si>
  <si>
    <t>　　　床フローリングボード</t>
  </si>
  <si>
    <t>建基法　建築確認手続</t>
  </si>
  <si>
    <t>　　　　各種の規定</t>
  </si>
  <si>
    <t>業法　許可・変更　</t>
  </si>
  <si>
    <t>　　　現場技術者</t>
  </si>
  <si>
    <t>労基法　17歳以下業務</t>
  </si>
  <si>
    <t>労安法　報告書提出</t>
  </si>
  <si>
    <t>リサイクル法　副産物</t>
  </si>
  <si>
    <t>騒音規制法　特定建設作業</t>
  </si>
  <si>
    <t xml:space="preserve">
Ｒ３年度　　　　　　２級建築施工管理技術検定試験
令和３年６月３日
  ６月前期試験
　○○○○高校 
</t>
  </si>
  <si>
    <t>8/11</t>
  </si>
  <si>
    <t>18～28</t>
  </si>
  <si>
    <t>29～38</t>
  </si>
  <si>
    <t>39～42</t>
  </si>
  <si>
    <t>4/4</t>
  </si>
  <si>
    <t>能力
問題
４肢２択</t>
  </si>
  <si>
    <t>計画　換気</t>
  </si>
  <si>
    <t>　　　採光・照明</t>
  </si>
  <si>
    <t>　　　音響</t>
  </si>
  <si>
    <t>構造　ＲＣ造</t>
  </si>
  <si>
    <t>　　　Ｓ造　</t>
  </si>
  <si>
    <t>　　　基礎構造</t>
  </si>
  <si>
    <t>力学　材料の力学的性質</t>
  </si>
  <si>
    <t>　　　単純梁　せん断力</t>
  </si>
  <si>
    <t>材料　鋼の一般的性質</t>
  </si>
  <si>
    <t>　　　建具の性能試験</t>
  </si>
  <si>
    <t>共通　屋外排水工事</t>
  </si>
  <si>
    <t>　　　自動火災報知器</t>
  </si>
  <si>
    <t>　　　空気調和設備</t>
  </si>
  <si>
    <t>工事　墨出し</t>
  </si>
  <si>
    <t>　　既成コンクリート杭</t>
  </si>
  <si>
    <t>　　　型枠支保工</t>
  </si>
  <si>
    <t>　　　コンクリート養生</t>
  </si>
  <si>
    <t>　　　在来軸組、木工事</t>
  </si>
  <si>
    <t>　　　石材</t>
  </si>
  <si>
    <t>　　　とい工事</t>
  </si>
  <si>
    <t>　　床コン直均し仕上げ</t>
  </si>
  <si>
    <t>　　　建具工事</t>
  </si>
  <si>
    <t>　　　カーペット敷き</t>
  </si>
  <si>
    <t>　　内装改修､床材除去</t>
  </si>
  <si>
    <t>　　　材料の保管</t>
  </si>
  <si>
    <t>　　　総合工程表立案</t>
  </si>
  <si>
    <t>　　　品質管理</t>
  </si>
  <si>
    <t>　　　生コン受入時検査</t>
  </si>
  <si>
    <t>　　　安全管理</t>
  </si>
  <si>
    <t>　　　労働安全衛生規則</t>
  </si>
  <si>
    <t>能力　鉄筋の継手</t>
  </si>
  <si>
    <t>　　　鉄骨の建方</t>
  </si>
  <si>
    <t>　ウレタンゴム系塗膜防水</t>
  </si>
  <si>
    <t>　　塗装、素地ごしらえ</t>
  </si>
  <si>
    <t>建基法　用語の定義</t>
  </si>
  <si>
    <t>　　　居室の採光・換気</t>
  </si>
  <si>
    <t>業法　許可等</t>
  </si>
  <si>
    <t>　　　請負契約書内容</t>
  </si>
  <si>
    <t>労基法　労働契約の締結</t>
  </si>
  <si>
    <t>労安法　安全衛生教育</t>
  </si>
  <si>
    <t>リサイクル法　委託契約書</t>
  </si>
  <si>
    <t>消防法　消防法の資格者</t>
  </si>
  <si>
    <t xml:space="preserve">
Ｒ４年度　　　　　　２級建築施工管理技術検定試験
令和４年６月１２日
  ６月前期試験
　○○○○高校 
</t>
  </si>
  <si>
    <t>　　　鉄骨構造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</si>
</sst>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00_ "/>
    <numFmt numFmtId="180" formatCode="0.0000_ "/>
    <numFmt numFmtId="181" formatCode="0.000000000_ "/>
    <numFmt numFmtId="182" formatCode="0.00000000_ "/>
    <numFmt numFmtId="183" formatCode="0.0000000_ "/>
    <numFmt numFmtId="184" formatCode="0.000000_ "/>
    <numFmt numFmtId="185" formatCode="0.00000_ "/>
    <numFmt numFmtId="186" formatCode="0.0000000"/>
    <numFmt numFmtId="187" formatCode="0.000000"/>
    <numFmt numFmtId="188" formatCode="0.00000"/>
    <numFmt numFmtId="189" formatCode="0.00000000"/>
    <numFmt numFmtId="190" formatCode="0.000000000"/>
    <numFmt numFmtId="191" formatCode="0.0000000000"/>
    <numFmt numFmtId="192" formatCode="0.00000000000"/>
    <numFmt numFmtId="193" formatCode="0.000000000000"/>
    <numFmt numFmtId="194" formatCode="0.0000000000000"/>
    <numFmt numFmtId="195" formatCode="0.0000"/>
    <numFmt numFmtId="196" formatCode="0.000"/>
    <numFmt numFmtId="197" formatCode="0.0"/>
  </numFmts>
  <fonts count="39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 style="medium"/>
      <top style="medium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thick"/>
      <right style="medium"/>
      <top style="thin"/>
      <bottom style="double"/>
    </border>
    <border>
      <left style="thick"/>
      <right style="medium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double"/>
    </border>
    <border>
      <left style="thick"/>
      <right style="thin"/>
      <top style="medium"/>
      <bottom style="thin"/>
    </border>
    <border>
      <left style="thick"/>
      <right style="thin"/>
      <top style="double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>
        <color indexed="63"/>
      </bottom>
    </border>
    <border>
      <left style="mediumDashed"/>
      <right style="thin"/>
      <top style="thin"/>
      <bottom>
        <color indexed="63"/>
      </bottom>
    </border>
    <border>
      <left style="mediumDashed"/>
      <right style="thin"/>
      <top style="thin"/>
      <bottom style="thin"/>
    </border>
    <border>
      <left style="mediumDashed"/>
      <right style="thin"/>
      <top style="thin"/>
      <bottom style="medium"/>
    </border>
    <border>
      <left style="mediumDashed"/>
      <right style="thin"/>
      <top>
        <color indexed="63"/>
      </top>
      <bottom style="thin"/>
    </border>
    <border>
      <left style="mediumDashed"/>
      <right style="thin"/>
      <top style="thin"/>
      <bottom style="double"/>
    </border>
    <border>
      <left style="mediumDashed"/>
      <right style="thin"/>
      <top style="medium"/>
      <bottom style="thin"/>
    </border>
    <border>
      <left style="mediumDashed"/>
      <right style="thin"/>
      <top style="double"/>
      <bottom style="medium"/>
    </border>
    <border>
      <left style="mediumDashed"/>
      <right>
        <color indexed="63"/>
      </right>
      <top style="thin"/>
      <bottom>
        <color indexed="63"/>
      </bottom>
    </border>
    <border>
      <left style="mediumDashed"/>
      <right>
        <color indexed="63"/>
      </right>
      <top style="thin"/>
      <bottom style="thin"/>
    </border>
    <border>
      <left style="mediumDashed"/>
      <right>
        <color indexed="63"/>
      </right>
      <top style="thin"/>
      <bottom style="medium"/>
    </border>
    <border>
      <left style="mediumDashed"/>
      <right>
        <color indexed="63"/>
      </right>
      <top>
        <color indexed="63"/>
      </top>
      <bottom style="thin"/>
    </border>
    <border>
      <left style="mediumDashed"/>
      <right>
        <color indexed="63"/>
      </right>
      <top style="thin"/>
      <bottom style="double"/>
    </border>
    <border>
      <left style="mediumDashed"/>
      <right>
        <color indexed="63"/>
      </right>
      <top style="medium"/>
      <bottom style="thin"/>
    </border>
    <border>
      <left style="mediumDashed"/>
      <right>
        <color indexed="63"/>
      </right>
      <top style="double"/>
      <bottom style="medium"/>
    </border>
    <border>
      <left style="mediumDashed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Dashed"/>
      <right style="thin"/>
      <top style="medium"/>
      <bottom style="medium"/>
    </border>
    <border>
      <left style="mediumDashed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Dashed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Dashed"/>
      <top style="medium"/>
      <bottom>
        <color indexed="63"/>
      </bottom>
    </border>
    <border>
      <left>
        <color indexed="63"/>
      </left>
      <right style="mediumDashed"/>
      <top>
        <color indexed="63"/>
      </top>
      <bottom style="medium"/>
    </border>
    <border>
      <left style="mediumDash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3" fillId="0" borderId="11" xfId="0" applyFont="1" applyFill="1" applyBorder="1" applyAlignment="1" applyProtection="1">
      <alignment vertical="center" shrinkToFit="1"/>
      <protection locked="0"/>
    </xf>
    <xf numFmtId="0" fontId="3" fillId="0" borderId="12" xfId="0" applyFont="1" applyFill="1" applyBorder="1" applyAlignment="1" applyProtection="1">
      <alignment vertical="center" shrinkToFit="1"/>
      <protection locked="0"/>
    </xf>
    <xf numFmtId="0" fontId="3" fillId="0" borderId="13" xfId="0" applyFont="1" applyFill="1" applyBorder="1" applyAlignment="1" applyProtection="1">
      <alignment vertical="center" shrinkToFit="1"/>
      <protection locked="0"/>
    </xf>
    <xf numFmtId="0" fontId="3" fillId="0" borderId="14" xfId="0" applyFont="1" applyFill="1" applyBorder="1" applyAlignment="1" applyProtection="1">
      <alignment vertical="center" shrinkToFit="1"/>
      <protection locked="0"/>
    </xf>
    <xf numFmtId="0" fontId="3" fillId="0" borderId="15" xfId="0" applyFont="1" applyFill="1" applyBorder="1" applyAlignment="1" applyProtection="1">
      <alignment vertical="center" shrinkToFit="1"/>
      <protection locked="0"/>
    </xf>
    <xf numFmtId="0" fontId="3" fillId="0" borderId="16" xfId="0" applyFont="1" applyFill="1" applyBorder="1" applyAlignment="1" applyProtection="1">
      <alignment vertical="center" shrinkToFit="1"/>
      <protection locked="0"/>
    </xf>
    <xf numFmtId="0" fontId="3" fillId="0" borderId="17" xfId="0" applyFont="1" applyFill="1" applyBorder="1" applyAlignment="1" applyProtection="1">
      <alignment vertical="center" shrinkToFit="1"/>
      <protection locked="0"/>
    </xf>
    <xf numFmtId="0" fontId="3" fillId="0" borderId="18" xfId="0" applyFont="1" applyFill="1" applyBorder="1" applyAlignment="1" applyProtection="1">
      <alignment vertical="center" shrinkToFit="1"/>
      <protection locked="0"/>
    </xf>
    <xf numFmtId="0" fontId="3" fillId="0" borderId="19" xfId="0" applyFont="1" applyFill="1" applyBorder="1" applyAlignment="1" applyProtection="1">
      <alignment vertical="center" shrinkToFit="1"/>
      <protection locked="0"/>
    </xf>
    <xf numFmtId="0" fontId="3" fillId="0" borderId="20" xfId="0" applyFont="1" applyFill="1" applyBorder="1" applyAlignment="1" applyProtection="1">
      <alignment vertical="center" shrinkToFit="1"/>
      <protection locked="0"/>
    </xf>
    <xf numFmtId="0" fontId="3" fillId="0" borderId="21" xfId="0" applyFont="1" applyFill="1" applyBorder="1" applyAlignment="1" applyProtection="1">
      <alignment vertical="center" shrinkToFit="1"/>
      <protection locked="0"/>
    </xf>
    <xf numFmtId="0" fontId="3" fillId="0" borderId="22" xfId="0" applyFont="1" applyFill="1" applyBorder="1" applyAlignment="1" applyProtection="1">
      <alignment vertical="center" shrinkToFit="1"/>
      <protection locked="0"/>
    </xf>
    <xf numFmtId="0" fontId="3" fillId="0" borderId="23" xfId="0" applyFont="1" applyFill="1" applyBorder="1" applyAlignment="1" applyProtection="1">
      <alignment vertical="center" shrinkToFit="1"/>
      <protection locked="0"/>
    </xf>
    <xf numFmtId="0" fontId="3" fillId="0" borderId="24" xfId="0" applyFont="1" applyFill="1" applyBorder="1" applyAlignment="1" applyProtection="1">
      <alignment vertical="center" shrinkToFit="1"/>
      <protection locked="0"/>
    </xf>
    <xf numFmtId="0" fontId="3" fillId="0" borderId="25" xfId="0" applyFont="1" applyFill="1" applyBorder="1" applyAlignment="1" applyProtection="1">
      <alignment vertical="center" shrinkToFit="1"/>
      <protection locked="0"/>
    </xf>
    <xf numFmtId="0" fontId="3" fillId="0" borderId="26" xfId="0" applyFont="1" applyFill="1" applyBorder="1" applyAlignment="1" applyProtection="1">
      <alignment vertical="center" shrinkToFit="1"/>
      <protection locked="0"/>
    </xf>
    <xf numFmtId="0" fontId="3" fillId="0" borderId="27" xfId="0" applyFont="1" applyFill="1" applyBorder="1" applyAlignment="1" applyProtection="1">
      <alignment vertical="center" shrinkToFit="1"/>
      <protection locked="0"/>
    </xf>
    <xf numFmtId="0" fontId="3" fillId="0" borderId="28" xfId="0" applyFont="1" applyFill="1" applyBorder="1" applyAlignment="1" applyProtection="1">
      <alignment vertical="center" shrinkToFit="1"/>
      <protection locked="0"/>
    </xf>
    <xf numFmtId="0" fontId="3" fillId="0" borderId="29" xfId="0" applyFont="1" applyFill="1" applyBorder="1" applyAlignment="1" applyProtection="1">
      <alignment vertical="center" shrinkToFit="1"/>
      <protection locked="0"/>
    </xf>
    <xf numFmtId="0" fontId="3" fillId="0" borderId="30" xfId="0" applyFont="1" applyFill="1" applyBorder="1" applyAlignment="1" applyProtection="1">
      <alignment vertical="center" shrinkToFit="1"/>
      <protection locked="0"/>
    </xf>
    <xf numFmtId="0" fontId="3" fillId="0" borderId="31" xfId="0" applyFont="1" applyFill="1" applyBorder="1" applyAlignment="1" applyProtection="1">
      <alignment vertical="center" shrinkToFit="1"/>
      <protection locked="0"/>
    </xf>
    <xf numFmtId="0" fontId="3" fillId="0" borderId="32" xfId="0" applyFont="1" applyFill="1" applyBorder="1" applyAlignment="1" applyProtection="1">
      <alignment vertical="center" shrinkToFit="1"/>
      <protection locked="0"/>
    </xf>
    <xf numFmtId="0" fontId="3" fillId="0" borderId="33" xfId="0" applyFont="1" applyFill="1" applyBorder="1" applyAlignment="1" applyProtection="1">
      <alignment vertical="center" shrinkToFit="1"/>
      <protection locked="0"/>
    </xf>
    <xf numFmtId="0" fontId="3" fillId="0" borderId="34" xfId="0" applyFont="1" applyFill="1" applyBorder="1" applyAlignment="1" applyProtection="1">
      <alignment vertical="center" shrinkToFit="1"/>
      <protection locked="0"/>
    </xf>
    <xf numFmtId="0" fontId="3" fillId="0" borderId="35" xfId="0" applyFont="1" applyFill="1" applyBorder="1" applyAlignment="1" applyProtection="1">
      <alignment vertical="center" shrinkToFit="1"/>
      <protection locked="0"/>
    </xf>
    <xf numFmtId="0" fontId="3" fillId="0" borderId="36" xfId="0" applyFont="1" applyFill="1" applyBorder="1" applyAlignment="1" applyProtection="1">
      <alignment vertical="center" shrinkToFit="1"/>
      <protection locked="0"/>
    </xf>
    <xf numFmtId="0" fontId="3" fillId="0" borderId="37" xfId="0" applyFont="1" applyFill="1" applyBorder="1" applyAlignment="1" applyProtection="1">
      <alignment vertical="center" shrinkToFit="1"/>
      <protection locked="0"/>
    </xf>
    <xf numFmtId="0" fontId="3" fillId="0" borderId="38" xfId="0" applyFont="1" applyFill="1" applyBorder="1" applyAlignment="1" applyProtection="1">
      <alignment vertical="center" shrinkToFit="1"/>
      <protection locked="0"/>
    </xf>
    <xf numFmtId="0" fontId="3" fillId="0" borderId="39" xfId="0" applyFont="1" applyFill="1" applyBorder="1" applyAlignment="1" applyProtection="1">
      <alignment vertical="center" shrinkToFit="1"/>
      <protection locked="0"/>
    </xf>
    <xf numFmtId="0" fontId="3" fillId="0" borderId="40" xfId="0" applyFont="1" applyFill="1" applyBorder="1" applyAlignment="1" applyProtection="1">
      <alignment vertical="center" shrinkToFit="1"/>
      <protection locked="0"/>
    </xf>
    <xf numFmtId="0" fontId="3" fillId="0" borderId="41" xfId="0" applyFont="1" applyFill="1" applyBorder="1" applyAlignment="1" applyProtection="1">
      <alignment vertical="center" shrinkToFit="1"/>
      <protection locked="0"/>
    </xf>
    <xf numFmtId="0" fontId="3" fillId="0" borderId="42" xfId="0" applyFont="1" applyFill="1" applyBorder="1" applyAlignment="1" applyProtection="1">
      <alignment vertical="center" shrinkToFit="1"/>
      <protection locked="0"/>
    </xf>
    <xf numFmtId="0" fontId="3" fillId="0" borderId="43" xfId="0" applyFont="1" applyFill="1" applyBorder="1" applyAlignment="1" applyProtection="1">
      <alignment vertical="center" shrinkToFit="1"/>
      <protection locked="0"/>
    </xf>
    <xf numFmtId="0" fontId="3" fillId="0" borderId="44" xfId="0" applyFont="1" applyFill="1" applyBorder="1" applyAlignment="1" applyProtection="1">
      <alignment vertical="center" shrinkToFit="1"/>
      <protection locked="0"/>
    </xf>
    <xf numFmtId="0" fontId="3" fillId="0" borderId="45" xfId="0" applyFont="1" applyFill="1" applyBorder="1" applyAlignment="1" applyProtection="1">
      <alignment vertical="center" shrinkToFit="1"/>
      <protection locked="0"/>
    </xf>
    <xf numFmtId="0" fontId="3" fillId="0" borderId="46" xfId="0" applyFont="1" applyFill="1" applyBorder="1" applyAlignment="1" applyProtection="1">
      <alignment vertical="center" shrinkToFit="1"/>
      <protection locked="0"/>
    </xf>
    <xf numFmtId="0" fontId="3" fillId="0" borderId="47" xfId="0" applyFont="1" applyFill="1" applyBorder="1" applyAlignment="1" applyProtection="1">
      <alignment vertical="center" shrinkToFit="1"/>
      <protection locked="0"/>
    </xf>
    <xf numFmtId="0" fontId="3" fillId="0" borderId="48" xfId="0" applyFont="1" applyFill="1" applyBorder="1" applyAlignment="1" applyProtection="1">
      <alignment vertical="center" shrinkToFit="1"/>
      <protection locked="0"/>
    </xf>
    <xf numFmtId="0" fontId="3" fillId="0" borderId="49" xfId="0" applyFont="1" applyFill="1" applyBorder="1" applyAlignment="1" applyProtection="1">
      <alignment vertical="center" shrinkToFit="1"/>
      <protection locked="0"/>
    </xf>
    <xf numFmtId="0" fontId="3" fillId="0" borderId="50" xfId="0" applyFont="1" applyFill="1" applyBorder="1" applyAlignment="1" applyProtection="1">
      <alignment vertical="center" shrinkToFit="1"/>
      <protection locked="0"/>
    </xf>
    <xf numFmtId="0" fontId="3" fillId="0" borderId="51" xfId="0" applyFont="1" applyFill="1" applyBorder="1" applyAlignment="1" applyProtection="1">
      <alignment vertical="center" shrinkToFit="1"/>
      <protection locked="0"/>
    </xf>
    <xf numFmtId="0" fontId="3" fillId="0" borderId="52" xfId="0" applyFont="1" applyFill="1" applyBorder="1" applyAlignment="1" applyProtection="1">
      <alignment vertical="center" shrinkToFit="1"/>
      <protection locked="0"/>
    </xf>
    <xf numFmtId="0" fontId="3" fillId="0" borderId="53" xfId="0" applyFont="1" applyFill="1" applyBorder="1" applyAlignment="1" applyProtection="1">
      <alignment vertical="center" shrinkToFit="1"/>
      <protection locked="0"/>
    </xf>
    <xf numFmtId="0" fontId="3" fillId="0" borderId="54" xfId="0" applyFont="1" applyFill="1" applyBorder="1" applyAlignment="1" applyProtection="1">
      <alignment vertical="center" shrinkToFit="1"/>
      <protection locked="0"/>
    </xf>
    <xf numFmtId="0" fontId="3" fillId="0" borderId="55" xfId="0" applyFont="1" applyFill="1" applyBorder="1" applyAlignment="1" applyProtection="1">
      <alignment vertical="center" shrinkToFit="1"/>
      <protection locked="0"/>
    </xf>
    <xf numFmtId="0" fontId="3" fillId="0" borderId="56" xfId="0" applyFont="1" applyFill="1" applyBorder="1" applyAlignment="1" applyProtection="1">
      <alignment vertical="center" shrinkToFit="1"/>
      <protection locked="0"/>
    </xf>
    <xf numFmtId="0" fontId="3" fillId="0" borderId="57" xfId="0" applyFont="1" applyFill="1" applyBorder="1" applyAlignment="1" applyProtection="1">
      <alignment vertical="center" shrinkToFit="1"/>
      <protection locked="0"/>
    </xf>
    <xf numFmtId="0" fontId="3" fillId="0" borderId="58" xfId="0" applyFont="1" applyFill="1" applyBorder="1" applyAlignment="1" applyProtection="1">
      <alignment vertical="center" shrinkToFit="1"/>
      <protection locked="0"/>
    </xf>
    <xf numFmtId="0" fontId="3" fillId="0" borderId="59" xfId="0" applyFont="1" applyFill="1" applyBorder="1" applyAlignment="1" applyProtection="1">
      <alignment vertical="center" shrinkToFit="1"/>
      <protection locked="0"/>
    </xf>
    <xf numFmtId="0" fontId="3" fillId="0" borderId="60" xfId="0" applyFont="1" applyFill="1" applyBorder="1" applyAlignment="1" applyProtection="1">
      <alignment vertical="center" shrinkToFit="1"/>
      <protection locked="0"/>
    </xf>
    <xf numFmtId="0" fontId="3" fillId="0" borderId="61" xfId="0" applyFont="1" applyFill="1" applyBorder="1" applyAlignment="1" applyProtection="1">
      <alignment vertical="center" shrinkToFit="1"/>
      <protection locked="0"/>
    </xf>
    <xf numFmtId="0" fontId="3" fillId="0" borderId="62" xfId="0" applyFont="1" applyFill="1" applyBorder="1" applyAlignment="1" applyProtection="1">
      <alignment vertical="center" shrinkToFit="1"/>
      <protection locked="0"/>
    </xf>
    <xf numFmtId="0" fontId="3" fillId="0" borderId="63" xfId="0" applyFont="1" applyFill="1" applyBorder="1" applyAlignment="1" applyProtection="1">
      <alignment vertical="center" shrinkToFit="1"/>
      <protection locked="0"/>
    </xf>
    <xf numFmtId="0" fontId="3" fillId="0" borderId="64" xfId="0" applyFont="1" applyFill="1" applyBorder="1" applyAlignment="1" applyProtection="1">
      <alignment vertical="center" shrinkToFit="1"/>
      <protection locked="0"/>
    </xf>
    <xf numFmtId="0" fontId="3" fillId="0" borderId="65" xfId="0" applyFont="1" applyFill="1" applyBorder="1" applyAlignment="1" applyProtection="1">
      <alignment vertical="center" shrinkToFit="1"/>
      <protection locked="0"/>
    </xf>
    <xf numFmtId="0" fontId="3" fillId="0" borderId="66" xfId="0" applyFont="1" applyFill="1" applyBorder="1" applyAlignment="1" applyProtection="1">
      <alignment vertical="center" shrinkToFit="1"/>
      <protection locked="0"/>
    </xf>
    <xf numFmtId="0" fontId="3" fillId="0" borderId="67" xfId="0" applyFont="1" applyFill="1" applyBorder="1" applyAlignment="1" applyProtection="1">
      <alignment vertical="center" shrinkToFit="1"/>
      <protection locked="0"/>
    </xf>
    <xf numFmtId="0" fontId="3" fillId="0" borderId="68" xfId="0" applyFont="1" applyFill="1" applyBorder="1" applyAlignment="1" applyProtection="1">
      <alignment vertical="center" shrinkToFit="1"/>
      <protection locked="0"/>
    </xf>
    <xf numFmtId="0" fontId="3" fillId="0" borderId="69" xfId="0" applyFont="1" applyFill="1" applyBorder="1" applyAlignment="1" applyProtection="1">
      <alignment vertical="center" shrinkToFit="1"/>
      <protection locked="0"/>
    </xf>
    <xf numFmtId="0" fontId="3" fillId="0" borderId="70" xfId="0" applyFont="1" applyFill="1" applyBorder="1" applyAlignment="1" applyProtection="1">
      <alignment vertical="center" shrinkToFit="1"/>
      <protection locked="0"/>
    </xf>
    <xf numFmtId="0" fontId="3" fillId="0" borderId="71" xfId="0" applyFont="1" applyFill="1" applyBorder="1" applyAlignment="1" applyProtection="1">
      <alignment vertical="center" shrinkToFit="1"/>
      <protection locked="0"/>
    </xf>
    <xf numFmtId="0" fontId="3" fillId="0" borderId="72" xfId="0" applyFont="1" applyFill="1" applyBorder="1" applyAlignment="1" applyProtection="1">
      <alignment vertical="center" shrinkToFit="1"/>
      <protection locked="0"/>
    </xf>
    <xf numFmtId="0" fontId="3" fillId="0" borderId="73" xfId="0" applyFont="1" applyFill="1" applyBorder="1" applyAlignment="1" applyProtection="1">
      <alignment vertical="center" shrinkToFit="1"/>
      <protection locked="0"/>
    </xf>
    <xf numFmtId="0" fontId="3" fillId="0" borderId="74" xfId="0" applyFont="1" applyFill="1" applyBorder="1" applyAlignment="1" applyProtection="1">
      <alignment vertical="center" shrinkToFit="1"/>
      <protection locked="0"/>
    </xf>
    <xf numFmtId="0" fontId="3" fillId="0" borderId="75" xfId="0" applyFont="1" applyFill="1" applyBorder="1" applyAlignment="1" applyProtection="1">
      <alignment vertical="center" shrinkToFit="1"/>
      <protection locked="0"/>
    </xf>
    <xf numFmtId="0" fontId="3" fillId="0" borderId="76" xfId="0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Alignment="1" applyProtection="1">
      <alignment vertical="center" shrinkToFit="1"/>
      <protection/>
    </xf>
    <xf numFmtId="0" fontId="3" fillId="0" borderId="77" xfId="0" applyFont="1" applyFill="1" applyBorder="1" applyAlignment="1" applyProtection="1">
      <alignment vertical="center" shrinkToFit="1"/>
      <protection/>
    </xf>
    <xf numFmtId="0" fontId="3" fillId="0" borderId="78" xfId="0" applyFont="1" applyFill="1" applyBorder="1" applyAlignment="1" applyProtection="1">
      <alignment vertical="center" shrinkToFit="1"/>
      <protection/>
    </xf>
    <xf numFmtId="0" fontId="3" fillId="0" borderId="79" xfId="0" applyFont="1" applyFill="1" applyBorder="1" applyAlignment="1" applyProtection="1">
      <alignment vertic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80" xfId="0" applyBorder="1" applyAlignment="1" applyProtection="1">
      <alignment vertical="center"/>
      <protection/>
    </xf>
    <xf numFmtId="0" fontId="0" fillId="0" borderId="81" xfId="0" applyBorder="1" applyAlignment="1" applyProtection="1">
      <alignment vertical="center"/>
      <protection/>
    </xf>
    <xf numFmtId="0" fontId="2" fillId="0" borderId="82" xfId="0" applyFont="1" applyFill="1" applyBorder="1" applyAlignment="1" applyProtection="1">
      <alignment vertical="center" shrinkToFit="1"/>
      <protection/>
    </xf>
    <xf numFmtId="0" fontId="2" fillId="0" borderId="83" xfId="0" applyFont="1" applyFill="1" applyBorder="1" applyAlignment="1" applyProtection="1">
      <alignment vertical="center" shrinkToFit="1"/>
      <protection/>
    </xf>
    <xf numFmtId="0" fontId="2" fillId="0" borderId="84" xfId="0" applyFont="1" applyFill="1" applyBorder="1" applyAlignment="1" applyProtection="1">
      <alignment vertical="center" shrinkToFit="1"/>
      <protection/>
    </xf>
    <xf numFmtId="0" fontId="2" fillId="0" borderId="85" xfId="0" applyFont="1" applyFill="1" applyBorder="1" applyAlignment="1" applyProtection="1">
      <alignment vertical="center" shrinkToFit="1"/>
      <protection/>
    </xf>
    <xf numFmtId="0" fontId="2" fillId="0" borderId="86" xfId="0" applyFont="1" applyFill="1" applyBorder="1" applyAlignment="1" applyProtection="1">
      <alignment vertical="center" shrinkToFit="1"/>
      <protection/>
    </xf>
    <xf numFmtId="0" fontId="2" fillId="0" borderId="87" xfId="0" applyFont="1" applyFill="1" applyBorder="1" applyAlignment="1" applyProtection="1">
      <alignment vertical="center" shrinkToFit="1"/>
      <protection/>
    </xf>
    <xf numFmtId="0" fontId="2" fillId="0" borderId="88" xfId="0" applyFont="1" applyFill="1" applyBorder="1" applyAlignment="1" applyProtection="1">
      <alignment vertical="center" shrinkToFit="1"/>
      <protection/>
    </xf>
    <xf numFmtId="0" fontId="2" fillId="0" borderId="89" xfId="0" applyFont="1" applyFill="1" applyBorder="1" applyAlignment="1" applyProtection="1">
      <alignment vertical="center" shrinkToFit="1"/>
      <protection/>
    </xf>
    <xf numFmtId="0" fontId="2" fillId="0" borderId="90" xfId="0" applyFont="1" applyFill="1" applyBorder="1" applyAlignment="1" applyProtection="1">
      <alignment vertical="center" shrinkToFit="1"/>
      <protection/>
    </xf>
    <xf numFmtId="0" fontId="2" fillId="0" borderId="91" xfId="0" applyFont="1" applyFill="1" applyBorder="1" applyAlignment="1" applyProtection="1">
      <alignment vertical="center" shrinkToFit="1"/>
      <protection/>
    </xf>
    <xf numFmtId="0" fontId="2" fillId="0" borderId="92" xfId="0" applyFont="1" applyFill="1" applyBorder="1" applyAlignment="1" applyProtection="1">
      <alignment vertical="center" shrinkToFit="1"/>
      <protection/>
    </xf>
    <xf numFmtId="0" fontId="2" fillId="0" borderId="93" xfId="0" applyFont="1" applyFill="1" applyBorder="1" applyAlignment="1" applyProtection="1">
      <alignment vertical="center" shrinkToFit="1"/>
      <protection/>
    </xf>
    <xf numFmtId="0" fontId="2" fillId="0" borderId="94" xfId="0" applyFont="1" applyFill="1" applyBorder="1" applyAlignment="1" applyProtection="1">
      <alignment vertical="center" shrinkToFit="1"/>
      <protection/>
    </xf>
    <xf numFmtId="0" fontId="2" fillId="0" borderId="95" xfId="0" applyFont="1" applyFill="1" applyBorder="1" applyAlignment="1" applyProtection="1">
      <alignment vertical="center" shrinkToFit="1"/>
      <protection/>
    </xf>
    <xf numFmtId="0" fontId="2" fillId="0" borderId="96" xfId="0" applyFont="1" applyFill="1" applyBorder="1" applyAlignment="1" applyProtection="1">
      <alignment vertical="center" shrinkToFit="1"/>
      <protection/>
    </xf>
    <xf numFmtId="0" fontId="2" fillId="0" borderId="97" xfId="0" applyFont="1" applyFill="1" applyBorder="1" applyAlignment="1" applyProtection="1">
      <alignment vertical="center" shrinkToFit="1"/>
      <protection/>
    </xf>
    <xf numFmtId="0" fontId="0" fillId="0" borderId="98" xfId="0" applyBorder="1" applyAlignment="1" applyProtection="1">
      <alignment vertical="top" wrapText="1" readingOrder="1"/>
      <protection/>
    </xf>
    <xf numFmtId="0" fontId="0" fillId="0" borderId="99" xfId="0" applyBorder="1" applyAlignment="1" applyProtection="1">
      <alignment vertical="top" wrapText="1" readingOrder="1"/>
      <protection/>
    </xf>
    <xf numFmtId="0" fontId="0" fillId="0" borderId="0" xfId="0" applyBorder="1" applyAlignment="1" applyProtection="1">
      <alignment vertical="top" wrapText="1" readingOrder="1"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80" xfId="0" applyBorder="1" applyAlignment="1" applyProtection="1">
      <alignment horizontal="center" vertical="center"/>
      <protection/>
    </xf>
    <xf numFmtId="0" fontId="0" fillId="0" borderId="100" xfId="0" applyBorder="1" applyAlignment="1" applyProtection="1">
      <alignment vertical="center"/>
      <protection/>
    </xf>
    <xf numFmtId="1" fontId="3" fillId="0" borderId="89" xfId="0" applyNumberFormat="1" applyFont="1" applyFill="1" applyBorder="1" applyAlignment="1" applyProtection="1">
      <alignment vertical="center" shrinkToFit="1"/>
      <protection/>
    </xf>
    <xf numFmtId="1" fontId="3" fillId="0" borderId="98" xfId="0" applyNumberFormat="1" applyFont="1" applyFill="1" applyBorder="1" applyAlignment="1" applyProtection="1">
      <alignment vertical="center" shrinkToFit="1"/>
      <protection/>
    </xf>
    <xf numFmtId="0" fontId="0" fillId="0" borderId="101" xfId="0" applyBorder="1" applyAlignment="1" applyProtection="1">
      <alignment vertical="top" wrapText="1" readingOrder="1"/>
      <protection/>
    </xf>
    <xf numFmtId="0" fontId="0" fillId="0" borderId="102" xfId="0" applyBorder="1" applyAlignment="1" applyProtection="1">
      <alignment vertical="top" wrapText="1" readingOrder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89" xfId="0" applyFont="1" applyFill="1" applyBorder="1" applyAlignment="1" applyProtection="1">
      <alignment horizontal="right" vertical="center" shrinkToFit="1"/>
      <protection/>
    </xf>
    <xf numFmtId="0" fontId="3" fillId="0" borderId="98" xfId="0" applyFont="1" applyFill="1" applyBorder="1" applyAlignment="1" applyProtection="1">
      <alignment horizontal="right" vertical="center" shrinkToFit="1"/>
      <protection/>
    </xf>
    <xf numFmtId="0" fontId="3" fillId="0" borderId="97" xfId="0" applyFont="1" applyFill="1" applyBorder="1" applyAlignment="1" applyProtection="1">
      <alignment horizontal="right" vertical="center" shrinkToFit="1"/>
      <protection/>
    </xf>
    <xf numFmtId="0" fontId="3" fillId="0" borderId="103" xfId="0" applyFont="1" applyFill="1" applyBorder="1" applyAlignment="1" applyProtection="1">
      <alignment horizontal="right" vertical="center" shrinkToFit="1"/>
      <protection/>
    </xf>
    <xf numFmtId="0" fontId="3" fillId="0" borderId="91" xfId="0" applyFont="1" applyFill="1" applyBorder="1" applyAlignment="1" applyProtection="1">
      <alignment horizontal="right" vertical="center" shrinkToFit="1"/>
      <protection/>
    </xf>
    <xf numFmtId="56" fontId="0" fillId="0" borderId="0" xfId="0" applyNumberFormat="1" applyAlignment="1" applyProtection="1" quotePrefix="1">
      <alignment horizontal="center" vertical="center"/>
      <protection/>
    </xf>
    <xf numFmtId="0" fontId="0" fillId="0" borderId="0" xfId="0" applyFont="1" applyBorder="1" applyAlignment="1" applyProtection="1" quotePrefix="1">
      <alignment horizontal="center" vertical="center"/>
      <protection/>
    </xf>
    <xf numFmtId="0" fontId="0" fillId="0" borderId="0" xfId="0" applyAlignment="1" applyProtection="1" quotePrefix="1">
      <alignment horizontal="center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56" fontId="0" fillId="0" borderId="80" xfId="0" applyNumberFormat="1" applyBorder="1" applyAlignment="1" applyProtection="1" quotePrefix="1">
      <alignment horizontal="center" vertical="center"/>
      <protection/>
    </xf>
    <xf numFmtId="0" fontId="0" fillId="0" borderId="82" xfId="0" applyFill="1" applyBorder="1" applyAlignment="1" applyProtection="1">
      <alignment vertical="top" textRotation="255"/>
      <protection/>
    </xf>
    <xf numFmtId="0" fontId="0" fillId="0" borderId="83" xfId="0" applyFill="1" applyBorder="1" applyAlignment="1" applyProtection="1">
      <alignment vertical="top" textRotation="255"/>
      <protection/>
    </xf>
    <xf numFmtId="0" fontId="0" fillId="0" borderId="84" xfId="0" applyFill="1" applyBorder="1" applyAlignment="1" applyProtection="1">
      <alignment vertical="top" textRotation="255"/>
      <protection/>
    </xf>
    <xf numFmtId="0" fontId="0" fillId="0" borderId="85" xfId="0" applyFill="1" applyBorder="1" applyAlignment="1" applyProtection="1">
      <alignment vertical="top" textRotation="255" shrinkToFit="1"/>
      <protection/>
    </xf>
    <xf numFmtId="0" fontId="0" fillId="0" borderId="86" xfId="0" applyFill="1" applyBorder="1" applyAlignment="1" applyProtection="1">
      <alignment vertical="top" textRotation="255" shrinkToFit="1"/>
      <protection/>
    </xf>
    <xf numFmtId="0" fontId="0" fillId="0" borderId="87" xfId="0" applyFill="1" applyBorder="1" applyAlignment="1" applyProtection="1">
      <alignment vertical="top" textRotation="255"/>
      <protection/>
    </xf>
    <xf numFmtId="0" fontId="0" fillId="0" borderId="88" xfId="0" applyFill="1" applyBorder="1" applyAlignment="1" applyProtection="1">
      <alignment vertical="top" textRotation="255"/>
      <protection/>
    </xf>
    <xf numFmtId="0" fontId="0" fillId="0" borderId="104" xfId="0" applyFill="1" applyBorder="1" applyAlignment="1" applyProtection="1">
      <alignment vertical="top" textRotation="255"/>
      <protection/>
    </xf>
    <xf numFmtId="0" fontId="0" fillId="0" borderId="105" xfId="0" applyFill="1" applyBorder="1" applyAlignment="1" applyProtection="1">
      <alignment vertical="top" textRotation="255"/>
      <protection/>
    </xf>
    <xf numFmtId="0" fontId="0" fillId="0" borderId="85" xfId="0" applyFill="1" applyBorder="1" applyAlignment="1" applyProtection="1">
      <alignment vertical="top" textRotation="255"/>
      <protection/>
    </xf>
    <xf numFmtId="0" fontId="0" fillId="0" borderId="86" xfId="0" applyFill="1" applyBorder="1" applyAlignment="1" applyProtection="1">
      <alignment vertical="top" textRotation="255"/>
      <protection/>
    </xf>
    <xf numFmtId="0" fontId="0" fillId="0" borderId="83" xfId="0" applyFill="1" applyBorder="1" applyAlignment="1" applyProtection="1">
      <alignment vertical="top" textRotation="255" shrinkToFit="1"/>
      <protection/>
    </xf>
    <xf numFmtId="0" fontId="0" fillId="0" borderId="82" xfId="0" applyFill="1" applyBorder="1" applyAlignment="1" applyProtection="1">
      <alignment vertical="top" textRotation="255" shrinkToFit="1"/>
      <protection/>
    </xf>
    <xf numFmtId="0" fontId="0" fillId="0" borderId="10" xfId="0" applyBorder="1" applyAlignment="1" applyProtection="1">
      <alignment vertical="top" textRotation="255"/>
      <protection/>
    </xf>
    <xf numFmtId="0" fontId="0" fillId="0" borderId="11" xfId="0" applyBorder="1" applyAlignment="1" applyProtection="1">
      <alignment vertical="top" textRotation="255"/>
      <protection/>
    </xf>
    <xf numFmtId="0" fontId="0" fillId="0" borderId="12" xfId="0" applyBorder="1" applyAlignment="1" applyProtection="1">
      <alignment vertical="top" textRotation="255"/>
      <protection/>
    </xf>
    <xf numFmtId="0" fontId="0" fillId="0" borderId="13" xfId="0" applyBorder="1" applyAlignment="1" applyProtection="1">
      <alignment vertical="top" textRotation="255"/>
      <protection/>
    </xf>
    <xf numFmtId="0" fontId="0" fillId="0" borderId="0" xfId="0" applyBorder="1" applyAlignment="1" applyProtection="1">
      <alignment vertical="top" textRotation="255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6" xfId="0" applyFill="1" applyBorder="1" applyAlignment="1" applyProtection="1">
      <alignment vertical="top" textRotation="255"/>
      <protection/>
    </xf>
    <xf numFmtId="0" fontId="0" fillId="0" borderId="107" xfId="0" applyFill="1" applyBorder="1" applyAlignment="1" applyProtection="1">
      <alignment vertical="top" textRotation="255"/>
      <protection/>
    </xf>
    <xf numFmtId="0" fontId="0" fillId="0" borderId="108" xfId="0" applyFill="1" applyBorder="1" applyAlignment="1" applyProtection="1">
      <alignment vertical="top" textRotation="255"/>
      <protection/>
    </xf>
    <xf numFmtId="0" fontId="0" fillId="0" borderId="109" xfId="0" applyFill="1" applyBorder="1" applyAlignment="1" applyProtection="1">
      <alignment vertical="top" textRotation="255"/>
      <protection/>
    </xf>
    <xf numFmtId="0" fontId="0" fillId="0" borderId="110" xfId="0" applyFill="1" applyBorder="1" applyAlignment="1" applyProtection="1">
      <alignment vertical="top" textRotation="255"/>
      <protection/>
    </xf>
    <xf numFmtId="0" fontId="0" fillId="0" borderId="111" xfId="0" applyFill="1" applyBorder="1" applyAlignment="1" applyProtection="1">
      <alignment vertical="top" textRotation="255"/>
      <protection/>
    </xf>
    <xf numFmtId="0" fontId="0" fillId="0" borderId="112" xfId="0" applyFill="1" applyBorder="1" applyAlignment="1" applyProtection="1">
      <alignment vertical="top" textRotation="255"/>
      <protection/>
    </xf>
    <xf numFmtId="0" fontId="0" fillId="0" borderId="113" xfId="0" applyFill="1" applyBorder="1" applyAlignment="1" applyProtection="1">
      <alignment vertical="top" textRotation="255"/>
      <protection/>
    </xf>
    <xf numFmtId="0" fontId="0" fillId="0" borderId="114" xfId="0" applyFill="1" applyBorder="1" applyAlignment="1" applyProtection="1">
      <alignment vertical="top" textRotation="255"/>
      <protection/>
    </xf>
    <xf numFmtId="0" fontId="0" fillId="0" borderId="35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89" xfId="0" applyFill="1" applyBorder="1" applyAlignment="1" applyProtection="1">
      <alignment vertical="center"/>
      <protection/>
    </xf>
    <xf numFmtId="0" fontId="0" fillId="0" borderId="92" xfId="0" applyBorder="1" applyAlignment="1" applyProtection="1">
      <alignment vertical="center"/>
      <protection/>
    </xf>
    <xf numFmtId="0" fontId="0" fillId="0" borderId="95" xfId="0" applyBorder="1" applyAlignment="1" applyProtection="1">
      <alignment vertical="center"/>
      <protection/>
    </xf>
    <xf numFmtId="0" fontId="0" fillId="0" borderId="89" xfId="0" applyBorder="1" applyAlignment="1" applyProtection="1">
      <alignment vertical="center"/>
      <protection/>
    </xf>
    <xf numFmtId="0" fontId="0" fillId="0" borderId="96" xfId="0" applyBorder="1" applyAlignment="1" applyProtection="1">
      <alignment vertical="center"/>
      <protection/>
    </xf>
    <xf numFmtId="0" fontId="0" fillId="0" borderId="90" xfId="0" applyBorder="1" applyAlignment="1" applyProtection="1">
      <alignment vertical="center"/>
      <protection/>
    </xf>
    <xf numFmtId="0" fontId="0" fillId="0" borderId="91" xfId="0" applyBorder="1" applyAlignment="1" applyProtection="1">
      <alignment vertical="center"/>
      <protection/>
    </xf>
    <xf numFmtId="0" fontId="0" fillId="0" borderId="97" xfId="0" applyBorder="1" applyAlignment="1" applyProtection="1">
      <alignment vertical="center"/>
      <protection/>
    </xf>
    <xf numFmtId="0" fontId="0" fillId="0" borderId="33" xfId="0" applyFill="1" applyBorder="1" applyAlignment="1" applyProtection="1">
      <alignment vertical="center"/>
      <protection/>
    </xf>
    <xf numFmtId="0" fontId="0" fillId="0" borderId="27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80" xfId="0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35" xfId="0" applyFill="1" applyBorder="1" applyAlignment="1" applyProtection="1">
      <alignment vertical="center"/>
      <protection/>
    </xf>
    <xf numFmtId="0" fontId="0" fillId="0" borderId="36" xfId="0" applyFill="1" applyBorder="1" applyAlignment="1" applyProtection="1">
      <alignment vertical="center"/>
      <protection/>
    </xf>
    <xf numFmtId="0" fontId="0" fillId="0" borderId="38" xfId="0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5" xfId="0" applyFill="1" applyBorder="1" applyAlignment="1" applyProtection="1">
      <alignment vertical="center"/>
      <protection/>
    </xf>
    <xf numFmtId="0" fontId="0" fillId="0" borderId="46" xfId="0" applyFill="1" applyBorder="1" applyAlignment="1" applyProtection="1">
      <alignment vertical="center"/>
      <protection/>
    </xf>
    <xf numFmtId="0" fontId="0" fillId="0" borderId="48" xfId="0" applyFill="1" applyBorder="1" applyAlignment="1" applyProtection="1">
      <alignment vertical="center"/>
      <protection/>
    </xf>
    <xf numFmtId="0" fontId="0" fillId="0" borderId="55" xfId="0" applyFill="1" applyBorder="1" applyAlignment="1" applyProtection="1">
      <alignment vertical="center"/>
      <protection/>
    </xf>
    <xf numFmtId="0" fontId="0" fillId="0" borderId="56" xfId="0" applyFill="1" applyBorder="1" applyAlignment="1" applyProtection="1">
      <alignment vertical="center"/>
      <protection/>
    </xf>
    <xf numFmtId="0" fontId="0" fillId="0" borderId="58" xfId="0" applyFill="1" applyBorder="1" applyAlignment="1" applyProtection="1">
      <alignment vertical="center"/>
      <protection/>
    </xf>
    <xf numFmtId="0" fontId="0" fillId="0" borderId="101" xfId="0" applyBorder="1" applyAlignment="1" applyProtection="1">
      <alignment vertical="center"/>
      <protection/>
    </xf>
    <xf numFmtId="0" fontId="0" fillId="0" borderId="115" xfId="0" applyBorder="1" applyAlignment="1" applyProtection="1">
      <alignment vertical="center"/>
      <protection/>
    </xf>
    <xf numFmtId="0" fontId="0" fillId="0" borderId="98" xfId="0" applyBorder="1" applyAlignment="1" applyProtection="1">
      <alignment vertical="center"/>
      <protection/>
    </xf>
    <xf numFmtId="0" fontId="0" fillId="0" borderId="116" xfId="0" applyBorder="1" applyAlignment="1" applyProtection="1">
      <alignment vertical="center"/>
      <protection/>
    </xf>
    <xf numFmtId="0" fontId="3" fillId="0" borderId="44" xfId="0" applyFont="1" applyBorder="1" applyAlignment="1" applyProtection="1">
      <alignment vertical="center"/>
      <protection/>
    </xf>
    <xf numFmtId="0" fontId="3" fillId="0" borderId="117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54" xfId="0" applyFont="1" applyBorder="1" applyAlignment="1" applyProtection="1">
      <alignment vertical="center"/>
      <protection/>
    </xf>
    <xf numFmtId="0" fontId="3" fillId="0" borderId="118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119" xfId="0" applyFont="1" applyBorder="1" applyAlignment="1" applyProtection="1">
      <alignment vertical="center"/>
      <protection/>
    </xf>
    <xf numFmtId="0" fontId="3" fillId="0" borderId="73" xfId="0" applyFont="1" applyBorder="1" applyAlignment="1" applyProtection="1">
      <alignment vertical="center"/>
      <protection/>
    </xf>
    <xf numFmtId="0" fontId="0" fillId="0" borderId="120" xfId="0" applyBorder="1" applyAlignment="1" applyProtection="1">
      <alignment vertical="center"/>
      <protection/>
    </xf>
    <xf numFmtId="0" fontId="0" fillId="0" borderId="121" xfId="0" applyBorder="1" applyAlignment="1" applyProtection="1">
      <alignment vertical="center"/>
      <protection/>
    </xf>
    <xf numFmtId="0" fontId="3" fillId="0" borderId="42" xfId="0" applyFont="1" applyBorder="1" applyAlignment="1" applyProtection="1">
      <alignment vertical="center"/>
      <protection/>
    </xf>
    <xf numFmtId="0" fontId="3" fillId="0" borderId="122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vertical="center"/>
      <protection/>
    </xf>
    <xf numFmtId="0" fontId="3" fillId="0" borderId="123" xfId="0" applyFont="1" applyBorder="1" applyAlignment="1" applyProtection="1">
      <alignment vertical="center"/>
      <protection/>
    </xf>
    <xf numFmtId="0" fontId="3" fillId="0" borderId="72" xfId="0" applyFont="1" applyBorder="1" applyAlignment="1" applyProtection="1">
      <alignment vertical="center"/>
      <protection/>
    </xf>
    <xf numFmtId="0" fontId="0" fillId="0" borderId="124" xfId="0" applyBorder="1" applyAlignment="1" applyProtection="1">
      <alignment vertical="center"/>
      <protection/>
    </xf>
    <xf numFmtId="0" fontId="0" fillId="0" borderId="125" xfId="0" applyBorder="1" applyAlignment="1" applyProtection="1">
      <alignment vertical="center"/>
      <protection/>
    </xf>
    <xf numFmtId="0" fontId="3" fillId="0" borderId="126" xfId="0" applyFont="1" applyBorder="1" applyAlignment="1" applyProtection="1">
      <alignment vertical="center"/>
      <protection/>
    </xf>
    <xf numFmtId="0" fontId="3" fillId="0" borderId="127" xfId="0" applyFont="1" applyBorder="1" applyAlignment="1" applyProtection="1">
      <alignment vertical="center"/>
      <protection/>
    </xf>
    <xf numFmtId="0" fontId="3" fillId="0" borderId="128" xfId="0" applyFont="1" applyBorder="1" applyAlignment="1" applyProtection="1">
      <alignment vertical="center"/>
      <protection/>
    </xf>
    <xf numFmtId="0" fontId="3" fillId="0" borderId="129" xfId="0" applyFont="1" applyBorder="1" applyAlignment="1" applyProtection="1">
      <alignment vertical="center"/>
      <protection/>
    </xf>
    <xf numFmtId="0" fontId="3" fillId="0" borderId="130" xfId="0" applyFont="1" applyBorder="1" applyAlignment="1" applyProtection="1">
      <alignment vertical="center"/>
      <protection/>
    </xf>
    <xf numFmtId="0" fontId="0" fillId="0" borderId="131" xfId="0" applyBorder="1" applyAlignment="1" applyProtection="1">
      <alignment vertical="center"/>
      <protection/>
    </xf>
    <xf numFmtId="0" fontId="0" fillId="0" borderId="132" xfId="0" applyBorder="1" applyAlignment="1" applyProtection="1">
      <alignment vertical="center"/>
      <protection/>
    </xf>
    <xf numFmtId="0" fontId="3" fillId="0" borderId="13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6" xfId="0" applyFont="1" applyBorder="1" applyAlignment="1" applyProtection="1">
      <alignment vertical="center"/>
      <protection/>
    </xf>
    <xf numFmtId="0" fontId="3" fillId="0" borderId="114" xfId="0" applyFont="1" applyBorder="1" applyAlignment="1" applyProtection="1">
      <alignment vertical="center"/>
      <protection/>
    </xf>
    <xf numFmtId="0" fontId="3" fillId="0" borderId="134" xfId="0" applyFont="1" applyBorder="1" applyAlignment="1" applyProtection="1">
      <alignment vertical="center"/>
      <protection/>
    </xf>
    <xf numFmtId="0" fontId="3" fillId="0" borderId="135" xfId="0" applyFont="1" applyBorder="1" applyAlignment="1" applyProtection="1">
      <alignment vertical="center"/>
      <protection/>
    </xf>
    <xf numFmtId="0" fontId="3" fillId="0" borderId="136" xfId="0" applyFont="1" applyBorder="1" applyAlignment="1" applyProtection="1">
      <alignment vertical="center"/>
      <protection/>
    </xf>
    <xf numFmtId="0" fontId="3" fillId="0" borderId="137" xfId="0" applyFont="1" applyBorder="1" applyAlignment="1" applyProtection="1">
      <alignment vertical="center"/>
      <protection/>
    </xf>
    <xf numFmtId="0" fontId="0" fillId="0" borderId="138" xfId="0" applyBorder="1" applyAlignment="1" applyProtection="1">
      <alignment vertical="center"/>
      <protection/>
    </xf>
    <xf numFmtId="0" fontId="3" fillId="0" borderId="91" xfId="0" applyFont="1" applyBorder="1" applyAlignment="1" applyProtection="1">
      <alignment vertical="center"/>
      <protection/>
    </xf>
    <xf numFmtId="0" fontId="3" fillId="0" borderId="92" xfId="0" applyFont="1" applyBorder="1" applyAlignment="1" applyProtection="1">
      <alignment vertical="center"/>
      <protection/>
    </xf>
    <xf numFmtId="0" fontId="3" fillId="0" borderId="96" xfId="0" applyFont="1" applyBorder="1" applyAlignment="1" applyProtection="1">
      <alignment vertical="center"/>
      <protection/>
    </xf>
    <xf numFmtId="0" fontId="3" fillId="0" borderId="89" xfId="0" applyFont="1" applyBorder="1" applyAlignment="1" applyProtection="1">
      <alignment vertical="center"/>
      <protection/>
    </xf>
    <xf numFmtId="0" fontId="3" fillId="0" borderId="93" xfId="0" applyFont="1" applyBorder="1" applyAlignment="1" applyProtection="1">
      <alignment vertical="center"/>
      <protection/>
    </xf>
    <xf numFmtId="0" fontId="3" fillId="0" borderId="97" xfId="0" applyFont="1" applyBorder="1" applyAlignment="1" applyProtection="1">
      <alignment vertical="center"/>
      <protection/>
    </xf>
    <xf numFmtId="1" fontId="3" fillId="0" borderId="92" xfId="0" applyNumberFormat="1" applyFont="1" applyFill="1" applyBorder="1" applyAlignment="1" applyProtection="1">
      <alignment vertical="center" shrinkToFit="1"/>
      <protection/>
    </xf>
    <xf numFmtId="0" fontId="3" fillId="0" borderId="92" xfId="0" applyFont="1" applyFill="1" applyBorder="1" applyAlignment="1" applyProtection="1">
      <alignment horizontal="right" vertical="center" shrinkToFit="1"/>
      <protection/>
    </xf>
    <xf numFmtId="0" fontId="0" fillId="0" borderId="124" xfId="0" applyFill="1" applyBorder="1" applyAlignment="1">
      <alignment vertical="center" shrinkToFit="1"/>
    </xf>
    <xf numFmtId="0" fontId="0" fillId="0" borderId="120" xfId="0" applyFill="1" applyBorder="1" applyAlignment="1">
      <alignment vertical="center" shrinkToFit="1"/>
    </xf>
    <xf numFmtId="0" fontId="0" fillId="0" borderId="121" xfId="0" applyFill="1" applyBorder="1" applyAlignment="1">
      <alignment vertical="center" shrinkToFit="1"/>
    </xf>
    <xf numFmtId="0" fontId="0" fillId="0" borderId="116" xfId="0" applyFill="1" applyBorder="1" applyAlignment="1">
      <alignment vertical="center" shrinkToFit="1"/>
    </xf>
    <xf numFmtId="0" fontId="0" fillId="0" borderId="139" xfId="0" applyFill="1" applyBorder="1" applyAlignment="1">
      <alignment vertical="center" shrinkToFit="1"/>
    </xf>
    <xf numFmtId="0" fontId="0" fillId="0" borderId="116" xfId="0" applyBorder="1" applyAlignment="1" applyProtection="1">
      <alignment vertical="center" shrinkToFit="1"/>
      <protection locked="0"/>
    </xf>
    <xf numFmtId="0" fontId="0" fillId="0" borderId="120" xfId="0" applyBorder="1" applyAlignment="1" applyProtection="1">
      <alignment vertical="center" shrinkToFit="1"/>
      <protection locked="0"/>
    </xf>
    <xf numFmtId="0" fontId="0" fillId="0" borderId="121" xfId="0" applyBorder="1" applyAlignment="1" applyProtection="1">
      <alignment vertical="center" shrinkToFit="1"/>
      <protection locked="0"/>
    </xf>
    <xf numFmtId="0" fontId="0" fillId="0" borderId="124" xfId="0" applyBorder="1" applyAlignment="1" applyProtection="1">
      <alignment vertical="center" shrinkToFit="1"/>
      <protection locked="0"/>
    </xf>
    <xf numFmtId="0" fontId="0" fillId="0" borderId="125" xfId="0" applyBorder="1" applyAlignment="1" applyProtection="1">
      <alignment vertical="center" shrinkToFit="1"/>
      <protection locked="0"/>
    </xf>
    <xf numFmtId="0" fontId="0" fillId="0" borderId="140" xfId="0" applyBorder="1" applyAlignment="1" applyProtection="1">
      <alignment vertical="center" shrinkToFit="1"/>
      <protection locked="0"/>
    </xf>
    <xf numFmtId="0" fontId="0" fillId="0" borderId="55" xfId="0" applyFill="1" applyBorder="1" applyAlignment="1" applyProtection="1">
      <alignment vertical="center" shrinkToFit="1"/>
      <protection locked="0"/>
    </xf>
    <xf numFmtId="0" fontId="0" fillId="0" borderId="141" xfId="0" applyFill="1" applyBorder="1" applyAlignment="1">
      <alignment vertical="center" shrinkToFit="1"/>
    </xf>
    <xf numFmtId="0" fontId="0" fillId="0" borderId="142" xfId="0" applyFill="1" applyBorder="1" applyAlignment="1">
      <alignment vertical="center" shrinkToFit="1"/>
    </xf>
    <xf numFmtId="0" fontId="0" fillId="0" borderId="143" xfId="0" applyFill="1" applyBorder="1" applyAlignment="1">
      <alignment vertical="center" shrinkToFit="1"/>
    </xf>
    <xf numFmtId="0" fontId="0" fillId="0" borderId="144" xfId="0" applyFill="1" applyBorder="1" applyAlignment="1">
      <alignment vertical="center" shrinkToFit="1"/>
    </xf>
    <xf numFmtId="0" fontId="0" fillId="0" borderId="58" xfId="0" applyFill="1" applyBorder="1" applyAlignment="1" applyProtection="1">
      <alignment vertical="center" shrinkToFit="1"/>
      <protection locked="0"/>
    </xf>
    <xf numFmtId="0" fontId="2" fillId="0" borderId="145" xfId="0" applyFont="1" applyFill="1" applyBorder="1" applyAlignment="1" applyProtection="1">
      <alignment vertical="center" shrinkToFit="1"/>
      <protection/>
    </xf>
    <xf numFmtId="0" fontId="3" fillId="0" borderId="80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36" xfId="0" applyFont="1" applyBorder="1" applyAlignment="1" applyProtection="1">
      <alignment vertical="center"/>
      <protection/>
    </xf>
    <xf numFmtId="0" fontId="3" fillId="0" borderId="146" xfId="0" applyFont="1" applyBorder="1" applyAlignment="1" applyProtection="1">
      <alignment vertical="center"/>
      <protection/>
    </xf>
    <xf numFmtId="0" fontId="3" fillId="0" borderId="147" xfId="0" applyFont="1" applyBorder="1" applyAlignment="1" applyProtection="1">
      <alignment vertical="center"/>
      <protection/>
    </xf>
    <xf numFmtId="0" fontId="2" fillId="0" borderId="148" xfId="0" applyFont="1" applyFill="1" applyBorder="1" applyAlignment="1" applyProtection="1">
      <alignment vertical="center" shrinkToFit="1"/>
      <protection/>
    </xf>
    <xf numFmtId="0" fontId="3" fillId="0" borderId="149" xfId="0" applyFont="1" applyBorder="1" applyAlignment="1" applyProtection="1">
      <alignment vertical="center"/>
      <protection/>
    </xf>
    <xf numFmtId="0" fontId="3" fillId="0" borderId="101" xfId="0" applyFont="1" applyBorder="1" applyAlignment="1" applyProtection="1">
      <alignment vertical="center"/>
      <protection/>
    </xf>
    <xf numFmtId="0" fontId="0" fillId="0" borderId="99" xfId="0" applyBorder="1" applyAlignment="1" applyProtection="1">
      <alignment vertical="center"/>
      <protection/>
    </xf>
    <xf numFmtId="0" fontId="0" fillId="0" borderId="150" xfId="0" applyBorder="1" applyAlignment="1" applyProtection="1">
      <alignment vertical="center"/>
      <protection/>
    </xf>
    <xf numFmtId="0" fontId="0" fillId="0" borderId="151" xfId="0" applyBorder="1" applyAlignment="1" applyProtection="1">
      <alignment vertical="center"/>
      <protection/>
    </xf>
    <xf numFmtId="0" fontId="0" fillId="0" borderId="152" xfId="0" applyBorder="1" applyAlignment="1" applyProtection="1">
      <alignment vertical="center"/>
      <protection/>
    </xf>
    <xf numFmtId="0" fontId="0" fillId="0" borderId="153" xfId="0" applyBorder="1" applyAlignment="1" applyProtection="1">
      <alignment vertical="center"/>
      <protection/>
    </xf>
    <xf numFmtId="0" fontId="0" fillId="0" borderId="154" xfId="0" applyBorder="1" applyAlignment="1" applyProtection="1">
      <alignment vertical="center"/>
      <protection/>
    </xf>
    <xf numFmtId="0" fontId="0" fillId="0" borderId="155" xfId="0" applyBorder="1" applyAlignment="1" applyProtection="1">
      <alignment vertical="center"/>
      <protection/>
    </xf>
    <xf numFmtId="0" fontId="0" fillId="0" borderId="156" xfId="0" applyBorder="1" applyAlignment="1" applyProtection="1">
      <alignment vertical="center"/>
      <protection/>
    </xf>
    <xf numFmtId="0" fontId="3" fillId="0" borderId="116" xfId="0" applyFont="1" applyBorder="1" applyAlignment="1" applyProtection="1">
      <alignment vertical="center"/>
      <protection/>
    </xf>
    <xf numFmtId="0" fontId="3" fillId="0" borderId="124" xfId="0" applyFont="1" applyBorder="1" applyAlignment="1" applyProtection="1">
      <alignment vertical="center"/>
      <protection/>
    </xf>
    <xf numFmtId="0" fontId="3" fillId="0" borderId="121" xfId="0" applyFont="1" applyBorder="1" applyAlignment="1" applyProtection="1">
      <alignment vertical="center"/>
      <protection/>
    </xf>
    <xf numFmtId="0" fontId="3" fillId="0" borderId="157" xfId="0" applyFont="1" applyBorder="1" applyAlignment="1" applyProtection="1">
      <alignment vertical="center"/>
      <protection/>
    </xf>
    <xf numFmtId="0" fontId="3" fillId="0" borderId="138" xfId="0" applyFont="1" applyBorder="1" applyAlignment="1" applyProtection="1">
      <alignment vertical="center"/>
      <protection/>
    </xf>
    <xf numFmtId="0" fontId="3" fillId="0" borderId="81" xfId="0" applyFont="1" applyBorder="1" applyAlignment="1" applyProtection="1">
      <alignment vertical="center"/>
      <protection/>
    </xf>
    <xf numFmtId="0" fontId="3" fillId="0" borderId="73" xfId="0" applyFont="1" applyFill="1" applyBorder="1" applyAlignment="1" applyProtection="1">
      <alignment vertical="center"/>
      <protection/>
    </xf>
    <xf numFmtId="0" fontId="3" fillId="0" borderId="158" xfId="0" applyFont="1" applyFill="1" applyBorder="1" applyAlignment="1" applyProtection="1">
      <alignment vertical="center" shrinkToFit="1"/>
      <protection locked="0"/>
    </xf>
    <xf numFmtId="0" fontId="3" fillId="0" borderId="43" xfId="0" applyFont="1" applyBorder="1" applyAlignment="1" applyProtection="1">
      <alignment vertical="center"/>
      <protection/>
    </xf>
    <xf numFmtId="0" fontId="3" fillId="0" borderId="41" xfId="0" applyFont="1" applyBorder="1" applyAlignment="1" applyProtection="1">
      <alignment vertical="center"/>
      <protection/>
    </xf>
    <xf numFmtId="0" fontId="3" fillId="0" borderId="159" xfId="0" applyFont="1" applyBorder="1" applyAlignment="1" applyProtection="1">
      <alignment vertical="center"/>
      <protection/>
    </xf>
    <xf numFmtId="0" fontId="3" fillId="0" borderId="160" xfId="0" applyFont="1" applyBorder="1" applyAlignment="1" applyProtection="1">
      <alignment vertical="center"/>
      <protection/>
    </xf>
    <xf numFmtId="0" fontId="3" fillId="0" borderId="9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3" fillId="0" borderId="161" xfId="0" applyFont="1" applyFill="1" applyBorder="1" applyAlignment="1" applyProtection="1">
      <alignment vertical="center" shrinkToFit="1"/>
      <protection locked="0"/>
    </xf>
    <xf numFmtId="0" fontId="3" fillId="0" borderId="162" xfId="0" applyFont="1" applyFill="1" applyBorder="1" applyAlignment="1" applyProtection="1">
      <alignment vertical="center" shrinkToFit="1"/>
      <protection locked="0"/>
    </xf>
    <xf numFmtId="0" fontId="3" fillId="0" borderId="163" xfId="0" applyFont="1" applyFill="1" applyBorder="1" applyAlignment="1" applyProtection="1">
      <alignment vertical="center" shrinkToFit="1"/>
      <protection locked="0"/>
    </xf>
    <xf numFmtId="0" fontId="3" fillId="0" borderId="164" xfId="0" applyFont="1" applyFill="1" applyBorder="1" applyAlignment="1" applyProtection="1">
      <alignment vertical="center" shrinkToFit="1"/>
      <protection locked="0"/>
    </xf>
    <xf numFmtId="0" fontId="3" fillId="0" borderId="165" xfId="0" applyFont="1" applyFill="1" applyBorder="1" applyAlignment="1" applyProtection="1">
      <alignment vertical="center" shrinkToFit="1"/>
      <protection locked="0"/>
    </xf>
    <xf numFmtId="0" fontId="3" fillId="0" borderId="166" xfId="0" applyFont="1" applyFill="1" applyBorder="1" applyAlignment="1" applyProtection="1">
      <alignment vertical="center" shrinkToFit="1"/>
      <protection locked="0"/>
    </xf>
    <xf numFmtId="0" fontId="3" fillId="0" borderId="167" xfId="0" applyFont="1" applyFill="1" applyBorder="1" applyAlignment="1" applyProtection="1">
      <alignment vertical="center" shrinkToFit="1"/>
      <protection locked="0"/>
    </xf>
    <xf numFmtId="0" fontId="3" fillId="0" borderId="168" xfId="0" applyFont="1" applyFill="1" applyBorder="1" applyAlignment="1" applyProtection="1">
      <alignment vertical="center" shrinkToFit="1"/>
      <protection locked="0"/>
    </xf>
    <xf numFmtId="0" fontId="3" fillId="0" borderId="169" xfId="0" applyFont="1" applyFill="1" applyBorder="1" applyAlignment="1" applyProtection="1">
      <alignment vertical="center" shrinkToFit="1"/>
      <protection locked="0"/>
    </xf>
    <xf numFmtId="0" fontId="3" fillId="0" borderId="170" xfId="0" applyFont="1" applyFill="1" applyBorder="1" applyAlignment="1" applyProtection="1">
      <alignment vertical="center" shrinkToFit="1"/>
      <protection locked="0"/>
    </xf>
    <xf numFmtId="0" fontId="3" fillId="0" borderId="171" xfId="0" applyFont="1" applyFill="1" applyBorder="1" applyAlignment="1" applyProtection="1">
      <alignment vertical="center" shrinkToFit="1"/>
      <protection locked="0"/>
    </xf>
    <xf numFmtId="0" fontId="3" fillId="0" borderId="172" xfId="0" applyFont="1" applyFill="1" applyBorder="1" applyAlignment="1" applyProtection="1">
      <alignment vertical="center" shrinkToFit="1"/>
      <protection locked="0"/>
    </xf>
    <xf numFmtId="0" fontId="3" fillId="0" borderId="173" xfId="0" applyFont="1" applyFill="1" applyBorder="1" applyAlignment="1" applyProtection="1">
      <alignment vertical="center" shrinkToFit="1"/>
      <protection locked="0"/>
    </xf>
    <xf numFmtId="0" fontId="3" fillId="0" borderId="174" xfId="0" applyFont="1" applyFill="1" applyBorder="1" applyAlignment="1" applyProtection="1">
      <alignment vertical="center" shrinkToFit="1"/>
      <protection locked="0"/>
    </xf>
    <xf numFmtId="0" fontId="0" fillId="0" borderId="175" xfId="0" applyFill="1" applyBorder="1" applyAlignment="1" applyProtection="1">
      <alignment vertical="top" textRotation="255"/>
      <protection/>
    </xf>
    <xf numFmtId="1" fontId="3" fillId="0" borderId="95" xfId="0" applyNumberFormat="1" applyFont="1" applyFill="1" applyBorder="1" applyAlignment="1" applyProtection="1">
      <alignment vertical="center" shrinkToFit="1"/>
      <protection/>
    </xf>
    <xf numFmtId="0" fontId="3" fillId="0" borderId="95" xfId="0" applyFont="1" applyFill="1" applyBorder="1" applyAlignment="1" applyProtection="1">
      <alignment horizontal="right" vertical="center" shrinkToFit="1"/>
      <protection/>
    </xf>
    <xf numFmtId="1" fontId="3" fillId="0" borderId="96" xfId="0" applyNumberFormat="1" applyFont="1" applyFill="1" applyBorder="1" applyAlignment="1" applyProtection="1">
      <alignment vertical="center" shrinkToFit="1"/>
      <protection/>
    </xf>
    <xf numFmtId="0" fontId="3" fillId="0" borderId="96" xfId="0" applyFont="1" applyFill="1" applyBorder="1" applyAlignment="1" applyProtection="1">
      <alignment horizontal="right" vertical="center" shrinkToFit="1"/>
      <protection/>
    </xf>
    <xf numFmtId="0" fontId="3" fillId="0" borderId="143" xfId="0" applyFont="1" applyFill="1" applyBorder="1" applyAlignment="1" applyProtection="1">
      <alignment vertical="center" shrinkToFit="1"/>
      <protection/>
    </xf>
    <xf numFmtId="0" fontId="3" fillId="0" borderId="131" xfId="0" applyFont="1" applyFill="1" applyBorder="1" applyAlignment="1" applyProtection="1">
      <alignment vertical="center" shrinkToFit="1"/>
      <protection/>
    </xf>
    <xf numFmtId="0" fontId="3" fillId="0" borderId="82" xfId="0" applyFont="1" applyFill="1" applyBorder="1" applyAlignment="1" applyProtection="1">
      <alignment vertical="center" shrinkToFit="1"/>
      <protection locked="0"/>
    </xf>
    <xf numFmtId="0" fontId="3" fillId="0" borderId="176" xfId="0" applyFont="1" applyFill="1" applyBorder="1" applyAlignment="1" applyProtection="1">
      <alignment vertical="center" shrinkToFit="1"/>
      <protection/>
    </xf>
    <xf numFmtId="0" fontId="0" fillId="0" borderId="92" xfId="0" applyFill="1" applyBorder="1" applyAlignment="1" applyProtection="1">
      <alignment vertical="center"/>
      <protection/>
    </xf>
    <xf numFmtId="0" fontId="0" fillId="0" borderId="95" xfId="0" applyFill="1" applyBorder="1" applyAlignment="1" applyProtection="1">
      <alignment vertical="center"/>
      <protection/>
    </xf>
    <xf numFmtId="0" fontId="0" fillId="0" borderId="93" xfId="0" applyFill="1" applyBorder="1" applyAlignment="1" applyProtection="1">
      <alignment vertical="center"/>
      <protection/>
    </xf>
    <xf numFmtId="0" fontId="0" fillId="0" borderId="94" xfId="0" applyFill="1" applyBorder="1" applyAlignment="1" applyProtection="1">
      <alignment vertical="center"/>
      <protection/>
    </xf>
    <xf numFmtId="0" fontId="0" fillId="0" borderId="96" xfId="0" applyFill="1" applyBorder="1" applyAlignment="1" applyProtection="1">
      <alignment vertical="center"/>
      <protection/>
    </xf>
    <xf numFmtId="0" fontId="0" fillId="0" borderId="177" xfId="0" applyFill="1" applyBorder="1" applyAlignment="1" applyProtection="1">
      <alignment vertical="center"/>
      <protection/>
    </xf>
    <xf numFmtId="0" fontId="0" fillId="0" borderId="90" xfId="0" applyFill="1" applyBorder="1" applyAlignment="1" applyProtection="1">
      <alignment vertical="center"/>
      <protection/>
    </xf>
    <xf numFmtId="0" fontId="0" fillId="0" borderId="91" xfId="0" applyFill="1" applyBorder="1" applyAlignment="1" applyProtection="1">
      <alignment vertical="center"/>
      <protection/>
    </xf>
    <xf numFmtId="0" fontId="0" fillId="0" borderId="97" xfId="0" applyFill="1" applyBorder="1" applyAlignment="1" applyProtection="1">
      <alignment vertical="center"/>
      <protection/>
    </xf>
    <xf numFmtId="0" fontId="0" fillId="0" borderId="178" xfId="0" applyFill="1" applyBorder="1" applyAlignment="1" applyProtection="1">
      <alignment vertical="center"/>
      <protection/>
    </xf>
    <xf numFmtId="0" fontId="0" fillId="0" borderId="179" xfId="0" applyFill="1" applyBorder="1" applyAlignment="1" applyProtection="1">
      <alignment vertical="center"/>
      <protection/>
    </xf>
    <xf numFmtId="0" fontId="0" fillId="33" borderId="145" xfId="0" applyFill="1" applyBorder="1" applyAlignment="1" applyProtection="1">
      <alignment vertical="top" wrapText="1" readingOrder="1"/>
      <protection/>
    </xf>
    <xf numFmtId="0" fontId="0" fillId="0" borderId="98" xfId="0" applyBorder="1" applyAlignment="1" applyProtection="1">
      <alignment horizontal="center" vertical="center"/>
      <protection/>
    </xf>
    <xf numFmtId="0" fontId="0" fillId="0" borderId="99" xfId="0" applyBorder="1" applyAlignment="1" applyProtection="1">
      <alignment horizontal="center" vertical="center"/>
      <protection/>
    </xf>
    <xf numFmtId="1" fontId="3" fillId="0" borderId="180" xfId="0" applyNumberFormat="1" applyFont="1" applyFill="1" applyBorder="1" applyAlignment="1" applyProtection="1">
      <alignment horizontal="center" vertical="center" shrinkToFit="1"/>
      <protection/>
    </xf>
    <xf numFmtId="1" fontId="3" fillId="0" borderId="99" xfId="0" applyNumberFormat="1" applyFont="1" applyFill="1" applyBorder="1" applyAlignment="1" applyProtection="1">
      <alignment horizontal="center" vertical="center" shrinkToFit="1"/>
      <protection/>
    </xf>
    <xf numFmtId="1" fontId="3" fillId="0" borderId="98" xfId="0" applyNumberFormat="1" applyFont="1" applyFill="1" applyBorder="1" applyAlignment="1" applyProtection="1">
      <alignment horizontal="center" vertical="center" shrinkToFit="1"/>
      <protection/>
    </xf>
    <xf numFmtId="0" fontId="0" fillId="0" borderId="98" xfId="0" applyBorder="1" applyAlignment="1" applyProtection="1">
      <alignment horizontal="center" vertical="top" wrapText="1" readingOrder="1"/>
      <protection/>
    </xf>
    <xf numFmtId="0" fontId="0" fillId="0" borderId="145" xfId="0" applyBorder="1" applyAlignment="1" applyProtection="1">
      <alignment horizontal="center" vertical="top" wrapText="1" readingOrder="1"/>
      <protection/>
    </xf>
    <xf numFmtId="0" fontId="3" fillId="0" borderId="77" xfId="0" applyFont="1" applyFill="1" applyBorder="1" applyAlignment="1" applyProtection="1">
      <alignment horizontal="center" vertical="center" shrinkToFit="1"/>
      <protection/>
    </xf>
    <xf numFmtId="0" fontId="3" fillId="0" borderId="101" xfId="0" applyFont="1" applyFill="1" applyBorder="1" applyAlignment="1" applyProtection="1">
      <alignment horizontal="center" vertical="center" shrinkToFit="1"/>
      <protection/>
    </xf>
    <xf numFmtId="0" fontId="3" fillId="0" borderId="181" xfId="0" applyFont="1" applyFill="1" applyBorder="1" applyAlignment="1" applyProtection="1">
      <alignment horizontal="center" vertical="center" shrinkToFit="1"/>
      <protection/>
    </xf>
    <xf numFmtId="0" fontId="3" fillId="0" borderId="176" xfId="0" applyFont="1" applyFill="1" applyBorder="1" applyAlignment="1" applyProtection="1">
      <alignment horizontal="center" vertical="center" shrinkToFit="1"/>
      <protection/>
    </xf>
    <xf numFmtId="0" fontId="3" fillId="0" borderId="78" xfId="0" applyFont="1" applyFill="1" applyBorder="1" applyAlignment="1" applyProtection="1">
      <alignment horizontal="center" vertical="center" shrinkToFit="1"/>
      <protection/>
    </xf>
    <xf numFmtId="0" fontId="0" fillId="0" borderId="143" xfId="0" applyBorder="1" applyAlignment="1" applyProtection="1">
      <alignment horizontal="left" vertical="center"/>
      <protection/>
    </xf>
    <xf numFmtId="0" fontId="0" fillId="0" borderId="101" xfId="0" applyBorder="1" applyAlignment="1" applyProtection="1">
      <alignment horizontal="left" vertical="center"/>
      <protection/>
    </xf>
    <xf numFmtId="0" fontId="2" fillId="0" borderId="182" xfId="0" applyFont="1" applyFill="1" applyBorder="1" applyAlignment="1" applyProtection="1">
      <alignment horizontal="center" vertical="center" shrinkToFit="1"/>
      <protection/>
    </xf>
    <xf numFmtId="0" fontId="2" fillId="0" borderId="145" xfId="0" applyFont="1" applyFill="1" applyBorder="1" applyAlignment="1" applyProtection="1">
      <alignment horizontal="center" vertical="center" shrinkToFit="1"/>
      <protection/>
    </xf>
    <xf numFmtId="0" fontId="2" fillId="0" borderId="179" xfId="0" applyFont="1" applyFill="1" applyBorder="1" applyAlignment="1" applyProtection="1">
      <alignment horizontal="center" vertical="center" shrinkToFit="1"/>
      <protection/>
    </xf>
    <xf numFmtId="0" fontId="2" fillId="0" borderId="180" xfId="0" applyFont="1" applyFill="1" applyBorder="1" applyAlignment="1" applyProtection="1">
      <alignment horizontal="center" vertical="center" shrinkToFit="1"/>
      <protection/>
    </xf>
    <xf numFmtId="0" fontId="2" fillId="0" borderId="183" xfId="0" applyFont="1" applyFill="1" applyBorder="1" applyAlignment="1" applyProtection="1">
      <alignment horizontal="center" vertical="center" shrinkToFit="1"/>
      <protection/>
    </xf>
    <xf numFmtId="0" fontId="0" fillId="33" borderId="101" xfId="0" applyFill="1" applyBorder="1" applyAlignment="1" applyProtection="1">
      <alignment horizontal="center" vertical="top" wrapText="1" readingOrder="1"/>
      <protection/>
    </xf>
    <xf numFmtId="0" fontId="3" fillId="0" borderId="182" xfId="0" applyFont="1" applyFill="1" applyBorder="1" applyAlignment="1" applyProtection="1">
      <alignment horizontal="center" vertical="center" shrinkToFit="1"/>
      <protection/>
    </xf>
    <xf numFmtId="0" fontId="3" fillId="0" borderId="145" xfId="0" applyFont="1" applyFill="1" applyBorder="1" applyAlignment="1" applyProtection="1">
      <alignment horizontal="center" vertical="center" shrinkToFit="1"/>
      <protection/>
    </xf>
    <xf numFmtId="0" fontId="3" fillId="0" borderId="179" xfId="0" applyFont="1" applyFill="1" applyBorder="1" applyAlignment="1" applyProtection="1">
      <alignment horizontal="center" vertical="center" shrinkToFit="1"/>
      <protection/>
    </xf>
    <xf numFmtId="0" fontId="3" fillId="0" borderId="180" xfId="0" applyFont="1" applyFill="1" applyBorder="1" applyAlignment="1" applyProtection="1">
      <alignment horizontal="center" vertical="center" shrinkToFit="1"/>
      <protection/>
    </xf>
    <xf numFmtId="0" fontId="3" fillId="0" borderId="183" xfId="0" applyFont="1" applyFill="1" applyBorder="1" applyAlignment="1" applyProtection="1">
      <alignment horizontal="center" vertical="center" shrinkToFit="1"/>
      <protection/>
    </xf>
    <xf numFmtId="0" fontId="0" fillId="0" borderId="143" xfId="0" applyBorder="1" applyAlignment="1" applyProtection="1">
      <alignment horizontal="center" vertical="center"/>
      <protection/>
    </xf>
    <xf numFmtId="0" fontId="0" fillId="0" borderId="102" xfId="0" applyBorder="1" applyAlignment="1" applyProtection="1">
      <alignment horizontal="center" vertical="center"/>
      <protection/>
    </xf>
    <xf numFmtId="0" fontId="0" fillId="0" borderId="145" xfId="0" applyBorder="1" applyAlignment="1" applyProtection="1">
      <alignment horizontal="center" vertical="center"/>
      <protection/>
    </xf>
    <xf numFmtId="1" fontId="3" fillId="0" borderId="145" xfId="0" applyNumberFormat="1" applyFont="1" applyFill="1" applyBorder="1" applyAlignment="1" applyProtection="1">
      <alignment horizontal="center" vertical="center" shrinkToFit="1"/>
      <protection/>
    </xf>
    <xf numFmtId="0" fontId="0" fillId="0" borderId="82" xfId="0" applyFill="1" applyBorder="1" applyAlignment="1" applyProtection="1">
      <alignment vertical="top" textRotation="255"/>
      <protection/>
    </xf>
    <xf numFmtId="0" fontId="0" fillId="0" borderId="106" xfId="0" applyFill="1" applyBorder="1" applyAlignment="1" applyProtection="1">
      <alignment vertical="top" textRotation="255"/>
      <protection/>
    </xf>
    <xf numFmtId="0" fontId="0" fillId="0" borderId="83" xfId="0" applyFill="1" applyBorder="1" applyAlignment="1" applyProtection="1">
      <alignment vertical="top" textRotation="255"/>
      <protection/>
    </xf>
    <xf numFmtId="0" fontId="0" fillId="0" borderId="107" xfId="0" applyFill="1" applyBorder="1" applyAlignment="1" applyProtection="1">
      <alignment vertical="top" textRotation="255"/>
      <protection/>
    </xf>
    <xf numFmtId="0" fontId="0" fillId="0" borderId="84" xfId="0" applyFill="1" applyBorder="1" applyAlignment="1" applyProtection="1">
      <alignment vertical="top" textRotation="255"/>
      <protection/>
    </xf>
    <xf numFmtId="0" fontId="0" fillId="0" borderId="108" xfId="0" applyFill="1" applyBorder="1" applyAlignment="1" applyProtection="1">
      <alignment vertical="top" textRotation="255"/>
      <protection/>
    </xf>
    <xf numFmtId="0" fontId="0" fillId="0" borderId="87" xfId="0" applyFill="1" applyBorder="1" applyAlignment="1" applyProtection="1">
      <alignment vertical="top" textRotation="255"/>
      <protection/>
    </xf>
    <xf numFmtId="0" fontId="0" fillId="0" borderId="111" xfId="0" applyFill="1" applyBorder="1" applyAlignment="1" applyProtection="1">
      <alignment vertical="top" textRotation="255"/>
      <protection/>
    </xf>
    <xf numFmtId="0" fontId="0" fillId="0" borderId="148" xfId="0" applyFill="1" applyBorder="1" applyAlignment="1" applyProtection="1">
      <alignment vertical="top" textRotation="255"/>
      <protection/>
    </xf>
    <xf numFmtId="0" fontId="0" fillId="0" borderId="184" xfId="0" applyFill="1" applyBorder="1" applyAlignment="1" applyProtection="1">
      <alignment vertical="top" textRotation="255"/>
      <protection/>
    </xf>
    <xf numFmtId="0" fontId="0" fillId="0" borderId="85" xfId="0" applyFill="1" applyBorder="1" applyAlignment="1" applyProtection="1">
      <alignment vertical="top" textRotation="255"/>
      <protection/>
    </xf>
    <xf numFmtId="0" fontId="0" fillId="0" borderId="109" xfId="0" applyFill="1" applyBorder="1" applyAlignment="1" applyProtection="1">
      <alignment vertical="top" textRotation="255"/>
      <protection/>
    </xf>
    <xf numFmtId="0" fontId="0" fillId="0" borderId="86" xfId="0" applyFill="1" applyBorder="1" applyAlignment="1" applyProtection="1">
      <alignment vertical="top" textRotation="255"/>
      <protection/>
    </xf>
    <xf numFmtId="0" fontId="0" fillId="0" borderId="110" xfId="0" applyFill="1" applyBorder="1" applyAlignment="1" applyProtection="1">
      <alignment vertical="top" textRotation="255"/>
      <protection/>
    </xf>
    <xf numFmtId="0" fontId="0" fillId="0" borderId="87" xfId="0" applyFill="1" applyBorder="1" applyAlignment="1" applyProtection="1">
      <alignment vertical="top" textRotation="255" shrinkToFit="1"/>
      <protection/>
    </xf>
    <xf numFmtId="0" fontId="0" fillId="0" borderId="111" xfId="0" applyFill="1" applyBorder="1" applyAlignment="1" applyProtection="1">
      <alignment vertical="top" textRotation="255" shrinkToFit="1"/>
      <protection/>
    </xf>
    <xf numFmtId="0" fontId="0" fillId="0" borderId="83" xfId="0" applyFill="1" applyBorder="1" applyAlignment="1" applyProtection="1">
      <alignment vertical="top" textRotation="255" shrinkToFit="1"/>
      <protection/>
    </xf>
    <xf numFmtId="0" fontId="0" fillId="0" borderId="107" xfId="0" applyFill="1" applyBorder="1" applyAlignment="1" applyProtection="1">
      <alignment vertical="top" textRotation="255" shrinkToFit="1"/>
      <protection/>
    </xf>
    <xf numFmtId="0" fontId="0" fillId="0" borderId="84" xfId="0" applyFill="1" applyBorder="1" applyAlignment="1" applyProtection="1">
      <alignment vertical="top" textRotation="255" shrinkToFit="1"/>
      <protection/>
    </xf>
    <xf numFmtId="0" fontId="0" fillId="0" borderId="108" xfId="0" applyFill="1" applyBorder="1" applyAlignment="1" applyProtection="1">
      <alignment vertical="top" textRotation="255" shrinkToFit="1"/>
      <protection/>
    </xf>
    <xf numFmtId="0" fontId="0" fillId="0" borderId="185" xfId="0" applyFill="1" applyBorder="1" applyAlignment="1" applyProtection="1">
      <alignment horizontal="center" vertical="top" textRotation="255"/>
      <protection/>
    </xf>
    <xf numFmtId="0" fontId="0" fillId="0" borderId="186" xfId="0" applyFill="1" applyBorder="1" applyAlignment="1" applyProtection="1">
      <alignment horizontal="center" vertical="top" textRotation="255"/>
      <protection/>
    </xf>
    <xf numFmtId="0" fontId="0" fillId="0" borderId="77" xfId="0" applyFill="1" applyBorder="1" applyAlignment="1" applyProtection="1">
      <alignment horizontal="center" vertical="top" textRotation="255"/>
      <protection/>
    </xf>
    <xf numFmtId="0" fontId="0" fillId="0" borderId="187" xfId="0" applyFill="1" applyBorder="1" applyAlignment="1" applyProtection="1">
      <alignment horizontal="center" vertical="top" textRotation="255"/>
      <protection/>
    </xf>
    <xf numFmtId="0" fontId="0" fillId="0" borderId="188" xfId="0" applyFill="1" applyBorder="1" applyAlignment="1" applyProtection="1">
      <alignment horizontal="center" vertical="top" textRotation="255"/>
      <protection/>
    </xf>
    <xf numFmtId="0" fontId="0" fillId="0" borderId="189" xfId="0" applyFill="1" applyBorder="1" applyAlignment="1" applyProtection="1">
      <alignment horizontal="center" vertical="top" textRotation="255"/>
      <protection/>
    </xf>
    <xf numFmtId="0" fontId="0" fillId="0" borderId="190" xfId="0" applyFill="1" applyBorder="1" applyAlignment="1" applyProtection="1">
      <alignment horizontal="center" vertical="top" textRotation="255"/>
      <protection/>
    </xf>
    <xf numFmtId="0" fontId="0" fillId="0" borderId="188" xfId="0" applyFill="1" applyBorder="1" applyAlignment="1" applyProtection="1">
      <alignment horizontal="center" vertical="top" textRotation="255" shrinkToFit="1"/>
      <protection/>
    </xf>
    <xf numFmtId="0" fontId="0" fillId="0" borderId="191" xfId="0" applyFill="1" applyBorder="1" applyAlignment="1" applyProtection="1">
      <alignment horizontal="center" vertical="top" textRotation="255" shrinkToFit="1"/>
      <protection/>
    </xf>
    <xf numFmtId="0" fontId="0" fillId="0" borderId="181" xfId="0" applyFill="1" applyBorder="1" applyAlignment="1" applyProtection="1">
      <alignment horizontal="center" vertical="top" textRotation="255" shrinkToFit="1"/>
      <protection/>
    </xf>
    <xf numFmtId="0" fontId="0" fillId="0" borderId="78" xfId="0" applyFill="1" applyBorder="1" applyAlignment="1" applyProtection="1">
      <alignment horizontal="center" vertical="top" textRotation="255" shrinkToFit="1"/>
      <protection/>
    </xf>
    <xf numFmtId="0" fontId="0" fillId="0" borderId="192" xfId="0" applyBorder="1" applyAlignment="1" applyProtection="1">
      <alignment vertical="center" textRotation="255"/>
      <protection/>
    </xf>
    <xf numFmtId="0" fontId="0" fillId="0" borderId="143" xfId="0" applyBorder="1" applyAlignment="1" applyProtection="1">
      <alignment vertical="center"/>
      <protection/>
    </xf>
    <xf numFmtId="0" fontId="0" fillId="0" borderId="193" xfId="0" applyBorder="1" applyAlignment="1" applyProtection="1">
      <alignment horizontal="left" vertical="top" wrapText="1"/>
      <protection/>
    </xf>
    <xf numFmtId="0" fontId="0" fillId="0" borderId="138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center" vertical="center"/>
      <protection/>
    </xf>
    <xf numFmtId="0" fontId="0" fillId="0" borderId="82" xfId="0" applyFill="1" applyBorder="1" applyAlignment="1" applyProtection="1">
      <alignment vertical="top" textRotation="255" shrinkToFit="1"/>
      <protection/>
    </xf>
    <xf numFmtId="0" fontId="0" fillId="0" borderId="106" xfId="0" applyFill="1" applyBorder="1" applyAlignment="1" applyProtection="1">
      <alignment vertical="top" textRotation="255" shrinkToFit="1"/>
      <protection/>
    </xf>
    <xf numFmtId="0" fontId="0" fillId="0" borderId="190" xfId="0" applyFill="1" applyBorder="1" applyAlignment="1" applyProtection="1">
      <alignment horizontal="center" vertical="top" textRotation="255" shrinkToFit="1"/>
      <protection/>
    </xf>
    <xf numFmtId="0" fontId="0" fillId="0" borderId="186" xfId="0" applyFill="1" applyBorder="1" applyAlignment="1" applyProtection="1">
      <alignment horizontal="center" vertical="top" textRotation="255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28"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6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6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47625</xdr:rowOff>
    </xdr:from>
    <xdr:to>
      <xdr:col>13</xdr:col>
      <xdr:colOff>57150</xdr:colOff>
      <xdr:row>26</xdr:row>
      <xdr:rowOff>161925</xdr:rowOff>
    </xdr:to>
    <xdr:sp>
      <xdr:nvSpPr>
        <xdr:cNvPr id="1" name="円/楕円 5"/>
        <xdr:cNvSpPr>
          <a:spLocks/>
        </xdr:cNvSpPr>
      </xdr:nvSpPr>
      <xdr:spPr>
        <a:xfrm>
          <a:off x="257175" y="4848225"/>
          <a:ext cx="3019425" cy="1828800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１，このシートは入力例で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２，入力は、入力表シート　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へデーターを入れてく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37</xdr:col>
      <xdr:colOff>209550</xdr:colOff>
      <xdr:row>24</xdr:row>
      <xdr:rowOff>95250</xdr:rowOff>
    </xdr:from>
    <xdr:to>
      <xdr:col>53</xdr:col>
      <xdr:colOff>95250</xdr:colOff>
      <xdr:row>32</xdr:row>
      <xdr:rowOff>57150</xdr:rowOff>
    </xdr:to>
    <xdr:sp>
      <xdr:nvSpPr>
        <xdr:cNvPr id="2" name="円/楕円 1"/>
        <xdr:cNvSpPr>
          <a:spLocks/>
        </xdr:cNvSpPr>
      </xdr:nvSpPr>
      <xdr:spPr>
        <a:xfrm>
          <a:off x="9372600" y="6229350"/>
          <a:ext cx="3848100" cy="1485900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入力で分からない事があれば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連絡してください。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群馬県　高崎工業高校　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建築科　石井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電話：０２７－３２３－５４５０</a:t>
          </a:r>
        </a:p>
      </xdr:txBody>
    </xdr:sp>
    <xdr:clientData/>
  </xdr:twoCellAnchor>
  <xdr:twoCellAnchor>
    <xdr:from>
      <xdr:col>35</xdr:col>
      <xdr:colOff>19050</xdr:colOff>
      <xdr:row>19</xdr:row>
      <xdr:rowOff>9525</xdr:rowOff>
    </xdr:from>
    <xdr:to>
      <xdr:col>44</xdr:col>
      <xdr:colOff>104775</xdr:colOff>
      <xdr:row>22</xdr:row>
      <xdr:rowOff>85725</xdr:rowOff>
    </xdr:to>
    <xdr:sp>
      <xdr:nvSpPr>
        <xdr:cNvPr id="3" name="角丸四角形吹き出し 5"/>
        <xdr:cNvSpPr>
          <a:spLocks/>
        </xdr:cNvSpPr>
      </xdr:nvSpPr>
      <xdr:spPr>
        <a:xfrm>
          <a:off x="8686800" y="5191125"/>
          <a:ext cx="2314575" cy="647700"/>
        </a:xfrm>
        <a:prstGeom prst="wedgeRoundRectCallout">
          <a:avLst>
            <a:gd name="adj1" fmla="val -17513"/>
            <a:gd name="adj2" fmla="val -12034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十番台は選択した問題。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１０，２０，３０，４０</a:t>
          </a:r>
        </a:p>
      </xdr:txBody>
    </xdr:sp>
    <xdr:clientData/>
  </xdr:twoCellAnchor>
  <xdr:twoCellAnchor>
    <xdr:from>
      <xdr:col>12</xdr:col>
      <xdr:colOff>228600</xdr:colOff>
      <xdr:row>17</xdr:row>
      <xdr:rowOff>57150</xdr:rowOff>
    </xdr:from>
    <xdr:to>
      <xdr:col>36</xdr:col>
      <xdr:colOff>104775</xdr:colOff>
      <xdr:row>36</xdr:row>
      <xdr:rowOff>180975</xdr:rowOff>
    </xdr:to>
    <xdr:sp>
      <xdr:nvSpPr>
        <xdr:cNvPr id="4" name="円/楕円 5"/>
        <xdr:cNvSpPr>
          <a:spLocks/>
        </xdr:cNvSpPr>
      </xdr:nvSpPr>
      <xdr:spPr>
        <a:xfrm>
          <a:off x="3200400" y="4857750"/>
          <a:ext cx="5819775" cy="3743325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「０～４までの５つのテンキー」の数値入力で　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下記の事を集計します。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１、選択問題の正答数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２、全問題の正答数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３、受験者数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４、合格者数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５、合格率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６、解答が正しい場合は黄色で表示されます。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７、各問題の正答率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◎：８０％以上、〇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</a:rPr>
            <a:t>７０％以上で黄色表示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：４９％以下で青色表示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無表示（白枠）は５０％～６９％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８、選択問題を多く選んだ場合は自動的に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減点します。</a:t>
          </a:r>
        </a:p>
      </xdr:txBody>
    </xdr:sp>
    <xdr:clientData/>
  </xdr:twoCellAnchor>
  <xdr:twoCellAnchor>
    <xdr:from>
      <xdr:col>44</xdr:col>
      <xdr:colOff>152400</xdr:colOff>
      <xdr:row>19</xdr:row>
      <xdr:rowOff>9525</xdr:rowOff>
    </xdr:from>
    <xdr:to>
      <xdr:col>54</xdr:col>
      <xdr:colOff>209550</xdr:colOff>
      <xdr:row>22</xdr:row>
      <xdr:rowOff>85725</xdr:rowOff>
    </xdr:to>
    <xdr:sp>
      <xdr:nvSpPr>
        <xdr:cNvPr id="5" name="角丸四角形吹き出し 7"/>
        <xdr:cNvSpPr>
          <a:spLocks/>
        </xdr:cNvSpPr>
      </xdr:nvSpPr>
      <xdr:spPr>
        <a:xfrm>
          <a:off x="11049000" y="5191125"/>
          <a:ext cx="2533650" cy="647700"/>
        </a:xfrm>
        <a:prstGeom prst="wedgeRoundRectCallout">
          <a:avLst>
            <a:gd name="adj1" fmla="val 15884"/>
            <a:gd name="adj2" fmla="val -12034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一桁は選択しなかった問題。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１，２，３，４</a:t>
          </a:r>
        </a:p>
      </xdr:txBody>
    </xdr:sp>
    <xdr:clientData/>
  </xdr:twoCellAnchor>
  <xdr:twoCellAnchor>
    <xdr:from>
      <xdr:col>0</xdr:col>
      <xdr:colOff>161925</xdr:colOff>
      <xdr:row>27</xdr:row>
      <xdr:rowOff>114300</xdr:rowOff>
    </xdr:from>
    <xdr:to>
      <xdr:col>14</xdr:col>
      <xdr:colOff>9525</xdr:colOff>
      <xdr:row>36</xdr:row>
      <xdr:rowOff>180975</xdr:rowOff>
    </xdr:to>
    <xdr:sp>
      <xdr:nvSpPr>
        <xdr:cNvPr id="6" name="円/楕円 5"/>
        <xdr:cNvSpPr>
          <a:spLocks/>
        </xdr:cNvSpPr>
      </xdr:nvSpPr>
      <xdr:spPr>
        <a:xfrm>
          <a:off x="161925" y="6819900"/>
          <a:ext cx="3314700" cy="1781175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表は４面で構成されています。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「最初の１面への数値入力」だけで右記内容を集計できます。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「１ページ」を印刷して下さい。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Ａ３用紙です。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45"/>
  <sheetViews>
    <sheetView zoomScalePageLayoutView="0" workbookViewId="0" topLeftCell="A1">
      <pane xSplit="1" ySplit="7" topLeftCell="O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N35" sqref="AN35"/>
    </sheetView>
  </sheetViews>
  <sheetFormatPr defaultColWidth="8.796875" defaultRowHeight="14.25"/>
  <cols>
    <col min="1" max="56" width="2.59765625" style="0" customWidth="1"/>
    <col min="57" max="57" width="20.59765625" style="0" customWidth="1"/>
    <col min="58" max="64" width="5.19921875" style="0" customWidth="1"/>
    <col min="65" max="65" width="7.19921875" style="0" customWidth="1"/>
    <col min="71" max="73" width="10.3984375" style="0" customWidth="1"/>
    <col min="74" max="74" width="11.09765625" style="0" customWidth="1"/>
    <col min="75" max="75" width="10.09765625" style="0" customWidth="1"/>
  </cols>
  <sheetData>
    <row r="1" spans="1:75" ht="14.25" thickBot="1">
      <c r="A1" s="69"/>
      <c r="B1" s="70" t="str">
        <f aca="true" t="shared" si="0" ref="B1:BC1">IF(B3&gt;=80,"◎",IF(B3&gt;=70,"○",IF(B3&gt;=50,"",IF(B3&lt;=49,"×"))))</f>
        <v>○</v>
      </c>
      <c r="C1" s="70" t="str">
        <f t="shared" si="0"/>
        <v>◎</v>
      </c>
      <c r="D1" s="70" t="str">
        <f t="shared" si="0"/>
        <v>×</v>
      </c>
      <c r="E1" s="70" t="str">
        <f t="shared" si="0"/>
        <v>◎</v>
      </c>
      <c r="F1" s="70" t="str">
        <f t="shared" si="0"/>
        <v>◎</v>
      </c>
      <c r="G1" s="288" t="str">
        <f t="shared" si="0"/>
        <v>○</v>
      </c>
      <c r="H1" s="70">
        <f t="shared" si="0"/>
      </c>
      <c r="I1" s="70" t="str">
        <f t="shared" si="0"/>
        <v>×</v>
      </c>
      <c r="J1" s="70">
        <f t="shared" si="0"/>
      </c>
      <c r="K1" s="70" t="str">
        <f t="shared" si="0"/>
        <v>○</v>
      </c>
      <c r="L1" s="291">
        <f t="shared" si="0"/>
      </c>
      <c r="M1" s="70" t="str">
        <f t="shared" si="0"/>
        <v>×</v>
      </c>
      <c r="N1" s="70" t="str">
        <f t="shared" si="0"/>
        <v>×</v>
      </c>
      <c r="O1" s="70">
        <f t="shared" si="0"/>
      </c>
      <c r="P1" s="71" t="str">
        <f t="shared" si="0"/>
        <v>◎</v>
      </c>
      <c r="Q1" s="288" t="str">
        <f t="shared" si="0"/>
        <v>×</v>
      </c>
      <c r="R1" s="72" t="str">
        <f t="shared" si="0"/>
        <v>×</v>
      </c>
      <c r="S1" s="70" t="str">
        <f t="shared" si="0"/>
        <v>◎</v>
      </c>
      <c r="T1" s="70">
        <f t="shared" si="0"/>
      </c>
      <c r="U1" s="70">
        <f t="shared" si="0"/>
      </c>
      <c r="V1" s="291">
        <f t="shared" si="0"/>
      </c>
      <c r="W1" s="70" t="str">
        <f t="shared" si="0"/>
        <v>×</v>
      </c>
      <c r="X1" s="70" t="str">
        <f t="shared" si="0"/>
        <v>×</v>
      </c>
      <c r="Y1" s="70" t="str">
        <f t="shared" si="0"/>
        <v>×</v>
      </c>
      <c r="Z1" s="70" t="str">
        <f t="shared" si="0"/>
        <v>×</v>
      </c>
      <c r="AA1" s="288" t="str">
        <f t="shared" si="0"/>
        <v>◎</v>
      </c>
      <c r="AB1" s="70">
        <f t="shared" si="0"/>
      </c>
      <c r="AC1" s="70" t="str">
        <f t="shared" si="0"/>
        <v>×</v>
      </c>
      <c r="AD1" s="73">
        <f t="shared" si="0"/>
      </c>
      <c r="AE1" s="70" t="str">
        <f t="shared" si="0"/>
        <v>×</v>
      </c>
      <c r="AF1" s="291" t="str">
        <f t="shared" si="0"/>
        <v>○</v>
      </c>
      <c r="AG1" s="70">
        <f t="shared" si="0"/>
      </c>
      <c r="AH1" s="238" t="str">
        <f t="shared" si="0"/>
        <v>○</v>
      </c>
      <c r="AI1" s="239" t="str">
        <f t="shared" si="0"/>
        <v>○</v>
      </c>
      <c r="AJ1" s="70" t="str">
        <f t="shared" si="0"/>
        <v>×</v>
      </c>
      <c r="AK1" s="288" t="str">
        <f t="shared" si="0"/>
        <v>○</v>
      </c>
      <c r="AL1" s="70" t="str">
        <f t="shared" si="0"/>
        <v>×</v>
      </c>
      <c r="AM1" s="70" t="str">
        <f t="shared" si="0"/>
        <v>◎</v>
      </c>
      <c r="AN1" s="311">
        <f t="shared" si="0"/>
      </c>
      <c r="AO1" s="312"/>
      <c r="AP1" s="313" t="str">
        <f t="shared" si="0"/>
        <v>◎</v>
      </c>
      <c r="AQ1" s="312"/>
      <c r="AR1" s="314" t="str">
        <f t="shared" si="0"/>
        <v>×</v>
      </c>
      <c r="AS1" s="312"/>
      <c r="AT1" s="313">
        <f t="shared" si="0"/>
      </c>
      <c r="AU1" s="315"/>
      <c r="AV1" s="73">
        <f t="shared" si="0"/>
      </c>
      <c r="AW1" s="239" t="str">
        <f t="shared" si="0"/>
        <v>×</v>
      </c>
      <c r="AX1" s="239" t="str">
        <f t="shared" si="0"/>
        <v>◎</v>
      </c>
      <c r="AY1" s="289" t="str">
        <f t="shared" si="0"/>
        <v>○</v>
      </c>
      <c r="AZ1" s="70">
        <f t="shared" si="0"/>
      </c>
      <c r="BA1" s="70" t="str">
        <f t="shared" si="0"/>
        <v>×</v>
      </c>
      <c r="BB1" s="70" t="str">
        <f t="shared" si="0"/>
        <v>◎</v>
      </c>
      <c r="BC1" s="70" t="str">
        <f t="shared" si="0"/>
        <v>◎</v>
      </c>
      <c r="BD1" s="316"/>
      <c r="BE1" s="317"/>
      <c r="BF1" s="74" t="s">
        <v>12</v>
      </c>
      <c r="BG1" s="75">
        <f>COUNTIF(B1:BC1,"◎")</f>
        <v>11</v>
      </c>
      <c r="BH1" s="74" t="s">
        <v>13</v>
      </c>
      <c r="BI1" s="75">
        <f>COUNTIF(B1:BC1,"○")</f>
        <v>8</v>
      </c>
      <c r="BJ1" s="74" t="s">
        <v>14</v>
      </c>
      <c r="BK1" s="75">
        <f>COUNTIF(B1:BC1,"×")</f>
        <v>17</v>
      </c>
      <c r="BL1" s="75"/>
      <c r="BM1" s="69"/>
      <c r="BN1" s="76"/>
      <c r="BO1" s="69"/>
      <c r="BP1" s="69"/>
      <c r="BQ1" s="69"/>
      <c r="BR1" s="69"/>
      <c r="BS1" s="77"/>
      <c r="BT1" s="69"/>
      <c r="BU1" s="69"/>
      <c r="BV1" s="69"/>
      <c r="BW1" s="77"/>
    </row>
    <row r="2" spans="1:75" ht="16.5" customHeight="1" thickBot="1">
      <c r="A2" s="78"/>
      <c r="B2" s="79">
        <v>1</v>
      </c>
      <c r="C2" s="80">
        <v>2</v>
      </c>
      <c r="D2" s="80">
        <v>3</v>
      </c>
      <c r="E2" s="80">
        <v>4</v>
      </c>
      <c r="F2" s="81">
        <v>5</v>
      </c>
      <c r="G2" s="79">
        <v>6</v>
      </c>
      <c r="H2" s="80">
        <v>7</v>
      </c>
      <c r="I2" s="80">
        <v>8</v>
      </c>
      <c r="J2" s="80">
        <v>9</v>
      </c>
      <c r="K2" s="82">
        <v>10</v>
      </c>
      <c r="L2" s="83">
        <v>11</v>
      </c>
      <c r="M2" s="80">
        <v>12</v>
      </c>
      <c r="N2" s="80">
        <v>13</v>
      </c>
      <c r="O2" s="84">
        <v>14</v>
      </c>
      <c r="P2" s="85">
        <v>15</v>
      </c>
      <c r="Q2" s="86">
        <v>16</v>
      </c>
      <c r="R2" s="87">
        <v>17</v>
      </c>
      <c r="S2" s="88">
        <v>18</v>
      </c>
      <c r="T2" s="89">
        <v>19</v>
      </c>
      <c r="U2" s="90">
        <v>20</v>
      </c>
      <c r="V2" s="83">
        <v>21</v>
      </c>
      <c r="W2" s="80">
        <v>22</v>
      </c>
      <c r="X2" s="80">
        <v>23</v>
      </c>
      <c r="Y2" s="80">
        <v>24</v>
      </c>
      <c r="Z2" s="81">
        <v>25</v>
      </c>
      <c r="AA2" s="86">
        <v>26</v>
      </c>
      <c r="AB2" s="89">
        <v>27</v>
      </c>
      <c r="AC2" s="93">
        <v>28</v>
      </c>
      <c r="AD2" s="94">
        <v>29</v>
      </c>
      <c r="AE2" s="90">
        <v>30</v>
      </c>
      <c r="AF2" s="91">
        <v>31</v>
      </c>
      <c r="AG2" s="93">
        <v>32</v>
      </c>
      <c r="AH2" s="89">
        <v>33</v>
      </c>
      <c r="AI2" s="89">
        <v>34</v>
      </c>
      <c r="AJ2" s="93">
        <v>35</v>
      </c>
      <c r="AK2" s="86">
        <v>36</v>
      </c>
      <c r="AL2" s="89">
        <v>37</v>
      </c>
      <c r="AM2" s="93">
        <v>38</v>
      </c>
      <c r="AN2" s="318">
        <v>39</v>
      </c>
      <c r="AO2" s="319"/>
      <c r="AP2" s="320">
        <v>40</v>
      </c>
      <c r="AQ2" s="319"/>
      <c r="AR2" s="321">
        <v>41</v>
      </c>
      <c r="AS2" s="319"/>
      <c r="AT2" s="320">
        <v>42</v>
      </c>
      <c r="AU2" s="322"/>
      <c r="AV2" s="94">
        <v>43</v>
      </c>
      <c r="AW2" s="89">
        <v>44</v>
      </c>
      <c r="AX2" s="93">
        <v>45</v>
      </c>
      <c r="AY2" s="86">
        <v>46</v>
      </c>
      <c r="AZ2" s="89">
        <v>47</v>
      </c>
      <c r="BA2" s="89">
        <v>48</v>
      </c>
      <c r="BB2" s="89">
        <v>49</v>
      </c>
      <c r="BC2" s="92">
        <v>50</v>
      </c>
      <c r="BD2" s="304" t="s">
        <v>1</v>
      </c>
      <c r="BE2" s="305"/>
      <c r="BF2" s="95" t="s">
        <v>15</v>
      </c>
      <c r="BG2" s="303">
        <f>IF(BF7,BF7,0)</f>
        <v>4</v>
      </c>
      <c r="BH2" s="96" t="s">
        <v>16</v>
      </c>
      <c r="BI2" s="95" t="s">
        <v>17</v>
      </c>
      <c r="BJ2" s="303">
        <f>COUNTIF(BJ55:BJ95,"&gt;0")</f>
        <v>10</v>
      </c>
      <c r="BK2" s="96" t="s">
        <v>16</v>
      </c>
      <c r="BL2" s="97"/>
      <c r="BM2" s="74" t="s">
        <v>28</v>
      </c>
      <c r="BN2" s="98" t="s">
        <v>29</v>
      </c>
      <c r="BO2" s="98" t="s">
        <v>90</v>
      </c>
      <c r="BP2" s="98" t="s">
        <v>91</v>
      </c>
      <c r="BQ2" s="98" t="s">
        <v>92</v>
      </c>
      <c r="BR2" s="98" t="s">
        <v>38</v>
      </c>
      <c r="BS2" s="99" t="s">
        <v>28</v>
      </c>
      <c r="BT2" s="98" t="s">
        <v>90</v>
      </c>
      <c r="BU2" s="98" t="s">
        <v>38</v>
      </c>
      <c r="BV2" s="98"/>
      <c r="BW2" s="99" t="s">
        <v>26</v>
      </c>
    </row>
    <row r="3" spans="1:75" ht="16.5" customHeight="1" thickBot="1">
      <c r="A3" s="100"/>
      <c r="B3" s="101">
        <f>B4/BJ2*100</f>
        <v>70</v>
      </c>
      <c r="C3" s="101">
        <f>C4/BJ2*100</f>
        <v>80</v>
      </c>
      <c r="D3" s="101">
        <f>D4/BJ2*100</f>
        <v>40</v>
      </c>
      <c r="E3" s="101">
        <f>E4/BJ2*100</f>
        <v>80</v>
      </c>
      <c r="F3" s="101">
        <f>F4/BJ2*100</f>
        <v>80</v>
      </c>
      <c r="G3" s="101">
        <f>G4/BJ2*100</f>
        <v>70</v>
      </c>
      <c r="H3" s="101">
        <f>H4/BJ2*100</f>
        <v>60</v>
      </c>
      <c r="I3" s="101">
        <f>I4/BJ2*100</f>
        <v>40</v>
      </c>
      <c r="J3" s="101">
        <f>J4/BJ2*100</f>
        <v>60</v>
      </c>
      <c r="K3" s="101">
        <f>K4/BJ2*100</f>
        <v>70</v>
      </c>
      <c r="L3" s="101">
        <f>L4/BJ2*100</f>
        <v>60</v>
      </c>
      <c r="M3" s="101">
        <f>M4/BJ2*100</f>
        <v>0</v>
      </c>
      <c r="N3" s="101">
        <f>N4/BJ2*100</f>
        <v>30</v>
      </c>
      <c r="O3" s="101">
        <f>O4/BJ2*100</f>
        <v>60</v>
      </c>
      <c r="P3" s="101">
        <f>P4/BJ2*100</f>
        <v>80</v>
      </c>
      <c r="Q3" s="101">
        <f>Q4/BJ2*100</f>
        <v>20</v>
      </c>
      <c r="R3" s="101">
        <f>R4/BJ2*100</f>
        <v>0</v>
      </c>
      <c r="S3" s="101">
        <f>S4/BJ2*100</f>
        <v>80</v>
      </c>
      <c r="T3" s="101">
        <f>T4/BJ2*100</f>
        <v>60</v>
      </c>
      <c r="U3" s="101">
        <f>U4/BJ2*100</f>
        <v>60</v>
      </c>
      <c r="V3" s="101">
        <f>V4/BJ2*100</f>
        <v>60</v>
      </c>
      <c r="W3" s="101">
        <f>W4/BJ2*100</f>
        <v>40</v>
      </c>
      <c r="X3" s="101">
        <f>X4/BJ2*100</f>
        <v>0</v>
      </c>
      <c r="Y3" s="101">
        <f>Y4/BJ2*100</f>
        <v>40</v>
      </c>
      <c r="Z3" s="101">
        <f>Z4/BJ2*100</f>
        <v>40</v>
      </c>
      <c r="AA3" s="101">
        <f>AA4/BJ2*100</f>
        <v>80</v>
      </c>
      <c r="AB3" s="101">
        <f>AB4/BJ2*100</f>
        <v>60</v>
      </c>
      <c r="AC3" s="101">
        <f>AC4/BJ2*100</f>
        <v>20</v>
      </c>
      <c r="AD3" s="101">
        <f>AD4/BJ2*100</f>
        <v>50</v>
      </c>
      <c r="AE3" s="101">
        <f>AE4/BJ2*100</f>
        <v>40</v>
      </c>
      <c r="AF3" s="101">
        <f>AF4/BJ2*100</f>
        <v>70</v>
      </c>
      <c r="AG3" s="101">
        <f>AG4/BJ2*100</f>
        <v>50</v>
      </c>
      <c r="AH3" s="101">
        <f>AH4/BJ2*100</f>
        <v>70</v>
      </c>
      <c r="AI3" s="101">
        <f>AI4/BJ2*100</f>
        <v>70</v>
      </c>
      <c r="AJ3" s="102">
        <f>AJ4/BJ2*100</f>
        <v>40</v>
      </c>
      <c r="AK3" s="101">
        <f>AK4/BJ2*100</f>
        <v>70</v>
      </c>
      <c r="AL3" s="101">
        <f>AL4/BJ2*100</f>
        <v>40</v>
      </c>
      <c r="AM3" s="101">
        <f>AM4/BJ2*100</f>
        <v>80</v>
      </c>
      <c r="AN3" s="308">
        <f>AN96/$BJ$2*100</f>
        <v>60</v>
      </c>
      <c r="AO3" s="307"/>
      <c r="AP3" s="308">
        <f>AP96/$BJ$2*100</f>
        <v>80</v>
      </c>
      <c r="AQ3" s="332"/>
      <c r="AR3" s="306">
        <f>AR96/$BJ$2*100</f>
        <v>40</v>
      </c>
      <c r="AS3" s="307"/>
      <c r="AT3" s="308">
        <f>AT96/$BJ$2*100</f>
        <v>60</v>
      </c>
      <c r="AU3" s="307"/>
      <c r="AV3" s="101">
        <f>AV4/BJ2*100</f>
        <v>60</v>
      </c>
      <c r="AW3" s="218">
        <f>AW4/BJ2*100</f>
        <v>20</v>
      </c>
      <c r="AX3" s="286">
        <f>AX4/BJ2*100</f>
        <v>80</v>
      </c>
      <c r="AY3" s="101">
        <f>AY4/BJ2*100</f>
        <v>70</v>
      </c>
      <c r="AZ3" s="218">
        <f>AZ4/BJ2*100</f>
        <v>60</v>
      </c>
      <c r="BA3" s="218">
        <f>BA4/BJ2*100</f>
        <v>40</v>
      </c>
      <c r="BB3" s="218">
        <f>BB4/BJ2*100</f>
        <v>90</v>
      </c>
      <c r="BC3" s="284">
        <f>BC4/BJ2*100</f>
        <v>90</v>
      </c>
      <c r="BD3" s="304" t="s">
        <v>2</v>
      </c>
      <c r="BE3" s="305"/>
      <c r="BF3" s="309" t="s">
        <v>18</v>
      </c>
      <c r="BG3" s="310"/>
      <c r="BH3" s="323">
        <f>BG2/BJ2*100</f>
        <v>40</v>
      </c>
      <c r="BI3" s="323"/>
      <c r="BJ3" s="103" t="s">
        <v>19</v>
      </c>
      <c r="BK3" s="104"/>
      <c r="BL3" s="97"/>
      <c r="BM3" s="74" t="s">
        <v>23</v>
      </c>
      <c r="BN3" s="105" t="s">
        <v>24</v>
      </c>
      <c r="BO3" s="74" t="s">
        <v>23</v>
      </c>
      <c r="BP3" s="74" t="s">
        <v>24</v>
      </c>
      <c r="BQ3" s="74" t="s">
        <v>24</v>
      </c>
      <c r="BR3" s="74" t="s">
        <v>23</v>
      </c>
      <c r="BS3" s="99" t="s">
        <v>25</v>
      </c>
      <c r="BT3" s="106" t="s">
        <v>25</v>
      </c>
      <c r="BU3" s="106" t="s">
        <v>25</v>
      </c>
      <c r="BV3" s="106"/>
      <c r="BW3" s="99" t="s">
        <v>25</v>
      </c>
    </row>
    <row r="4" spans="1:75" ht="16.5" customHeight="1" thickBot="1">
      <c r="A4" s="78"/>
      <c r="B4" s="107">
        <f aca="true" t="shared" si="1" ref="B4:AY4">IF(B96,B96,"0")</f>
        <v>7</v>
      </c>
      <c r="C4" s="107">
        <f t="shared" si="1"/>
        <v>8</v>
      </c>
      <c r="D4" s="107">
        <f t="shared" si="1"/>
        <v>4</v>
      </c>
      <c r="E4" s="107">
        <f t="shared" si="1"/>
        <v>8</v>
      </c>
      <c r="F4" s="107">
        <f t="shared" si="1"/>
        <v>8</v>
      </c>
      <c r="G4" s="107">
        <f t="shared" si="1"/>
        <v>7</v>
      </c>
      <c r="H4" s="107">
        <f t="shared" si="1"/>
        <v>6</v>
      </c>
      <c r="I4" s="107">
        <f t="shared" si="1"/>
        <v>4</v>
      </c>
      <c r="J4" s="107">
        <f t="shared" si="1"/>
        <v>6</v>
      </c>
      <c r="K4" s="107">
        <f t="shared" si="1"/>
        <v>7</v>
      </c>
      <c r="L4" s="107">
        <f t="shared" si="1"/>
        <v>6</v>
      </c>
      <c r="M4" s="107" t="str">
        <f t="shared" si="1"/>
        <v>0</v>
      </c>
      <c r="N4" s="107">
        <f t="shared" si="1"/>
        <v>3</v>
      </c>
      <c r="O4" s="108">
        <f t="shared" si="1"/>
        <v>6</v>
      </c>
      <c r="P4" s="109">
        <f t="shared" si="1"/>
        <v>8</v>
      </c>
      <c r="Q4" s="107">
        <f t="shared" si="1"/>
        <v>2</v>
      </c>
      <c r="R4" s="110" t="str">
        <f t="shared" si="1"/>
        <v>0</v>
      </c>
      <c r="S4" s="111">
        <f t="shared" si="1"/>
        <v>8</v>
      </c>
      <c r="T4" s="107">
        <f t="shared" si="1"/>
        <v>6</v>
      </c>
      <c r="U4" s="107">
        <f t="shared" si="1"/>
        <v>6</v>
      </c>
      <c r="V4" s="107">
        <f t="shared" si="1"/>
        <v>6</v>
      </c>
      <c r="W4" s="107">
        <f t="shared" si="1"/>
        <v>4</v>
      </c>
      <c r="X4" s="107" t="str">
        <f t="shared" si="1"/>
        <v>0</v>
      </c>
      <c r="Y4" s="107">
        <f t="shared" si="1"/>
        <v>4</v>
      </c>
      <c r="Z4" s="107">
        <f t="shared" si="1"/>
        <v>4</v>
      </c>
      <c r="AA4" s="107">
        <f t="shared" si="1"/>
        <v>8</v>
      </c>
      <c r="AB4" s="107">
        <f t="shared" si="1"/>
        <v>6</v>
      </c>
      <c r="AC4" s="108">
        <f t="shared" si="1"/>
        <v>2</v>
      </c>
      <c r="AD4" s="109">
        <f t="shared" si="1"/>
        <v>5</v>
      </c>
      <c r="AE4" s="107">
        <f t="shared" si="1"/>
        <v>4</v>
      </c>
      <c r="AF4" s="107">
        <f t="shared" si="1"/>
        <v>7</v>
      </c>
      <c r="AG4" s="108">
        <f t="shared" si="1"/>
        <v>5</v>
      </c>
      <c r="AH4" s="219">
        <f t="shared" si="1"/>
        <v>7</v>
      </c>
      <c r="AI4" s="107">
        <f t="shared" si="1"/>
        <v>7</v>
      </c>
      <c r="AJ4" s="108">
        <f t="shared" si="1"/>
        <v>4</v>
      </c>
      <c r="AK4" s="107">
        <f t="shared" si="1"/>
        <v>7</v>
      </c>
      <c r="AL4" s="107">
        <f t="shared" si="1"/>
        <v>4</v>
      </c>
      <c r="AM4" s="108">
        <f t="shared" si="1"/>
        <v>8</v>
      </c>
      <c r="AN4" s="324">
        <f t="shared" si="1"/>
        <v>6</v>
      </c>
      <c r="AO4" s="325"/>
      <c r="AP4" s="326">
        <f t="shared" si="1"/>
        <v>8</v>
      </c>
      <c r="AQ4" s="325"/>
      <c r="AR4" s="327">
        <f t="shared" si="1"/>
        <v>4</v>
      </c>
      <c r="AS4" s="325"/>
      <c r="AT4" s="326">
        <f t="shared" si="1"/>
        <v>6</v>
      </c>
      <c r="AU4" s="328"/>
      <c r="AV4" s="109">
        <f t="shared" si="1"/>
        <v>6</v>
      </c>
      <c r="AW4" s="219">
        <f t="shared" si="1"/>
        <v>2</v>
      </c>
      <c r="AX4" s="287">
        <f t="shared" si="1"/>
        <v>8</v>
      </c>
      <c r="AY4" s="107">
        <f t="shared" si="1"/>
        <v>7</v>
      </c>
      <c r="AZ4" s="219">
        <f>IF(AZ96,AZ96,"0")</f>
        <v>6</v>
      </c>
      <c r="BA4" s="219">
        <f>IF(BA96,BA96,"0")</f>
        <v>4</v>
      </c>
      <c r="BB4" s="219">
        <f>IF(BB96,BB96,"0")</f>
        <v>9</v>
      </c>
      <c r="BC4" s="285">
        <f>IF(BC96,BC96,"0")</f>
        <v>9</v>
      </c>
      <c r="BD4" s="329" t="s">
        <v>3</v>
      </c>
      <c r="BE4" s="330"/>
      <c r="BF4" s="304" t="s">
        <v>10</v>
      </c>
      <c r="BG4" s="331"/>
      <c r="BH4" s="331"/>
      <c r="BI4" s="304" t="s">
        <v>11</v>
      </c>
      <c r="BJ4" s="331"/>
      <c r="BK4" s="305"/>
      <c r="BL4" s="106"/>
      <c r="BM4" s="112" t="s">
        <v>30</v>
      </c>
      <c r="BN4" s="113" t="s">
        <v>31</v>
      </c>
      <c r="BO4" s="114" t="s">
        <v>89</v>
      </c>
      <c r="BP4" s="114" t="s">
        <v>33</v>
      </c>
      <c r="BQ4" s="115" t="s">
        <v>93</v>
      </c>
      <c r="BR4" s="115" t="s">
        <v>32</v>
      </c>
      <c r="BS4" s="116" t="s">
        <v>30</v>
      </c>
      <c r="BT4" s="114" t="s">
        <v>89</v>
      </c>
      <c r="BU4" s="115" t="s">
        <v>34</v>
      </c>
      <c r="BV4" s="115"/>
      <c r="BW4" s="77"/>
    </row>
    <row r="5" spans="1:75" ht="149.25" customHeight="1" thickBot="1">
      <c r="A5" s="100"/>
      <c r="B5" s="333" t="s">
        <v>43</v>
      </c>
      <c r="C5" s="335" t="s">
        <v>41</v>
      </c>
      <c r="D5" s="335" t="s">
        <v>44</v>
      </c>
      <c r="E5" s="335" t="s">
        <v>45</v>
      </c>
      <c r="F5" s="337" t="s">
        <v>46</v>
      </c>
      <c r="G5" s="333" t="s">
        <v>47</v>
      </c>
      <c r="H5" s="118" t="s">
        <v>48</v>
      </c>
      <c r="I5" s="118" t="s">
        <v>49</v>
      </c>
      <c r="J5" s="118" t="s">
        <v>42</v>
      </c>
      <c r="K5" s="120" t="s">
        <v>50</v>
      </c>
      <c r="L5" s="121" t="s">
        <v>51</v>
      </c>
      <c r="M5" s="118" t="s">
        <v>52</v>
      </c>
      <c r="N5" s="118" t="s">
        <v>53</v>
      </c>
      <c r="O5" s="122" t="s">
        <v>54</v>
      </c>
      <c r="P5" s="123" t="s">
        <v>55</v>
      </c>
      <c r="Q5" s="117" t="s">
        <v>56</v>
      </c>
      <c r="R5" s="124" t="s">
        <v>57</v>
      </c>
      <c r="S5" s="125" t="s">
        <v>58</v>
      </c>
      <c r="T5" s="118" t="s">
        <v>59</v>
      </c>
      <c r="U5" s="126" t="s">
        <v>60</v>
      </c>
      <c r="V5" s="127" t="s">
        <v>61</v>
      </c>
      <c r="W5" s="128" t="s">
        <v>62</v>
      </c>
      <c r="X5" s="128" t="s">
        <v>63</v>
      </c>
      <c r="Y5" s="128" t="s">
        <v>64</v>
      </c>
      <c r="Z5" s="119" t="s">
        <v>65</v>
      </c>
      <c r="AA5" s="129" t="s">
        <v>66</v>
      </c>
      <c r="AB5" s="335" t="s">
        <v>36</v>
      </c>
      <c r="AC5" s="339" t="s">
        <v>67</v>
      </c>
      <c r="AD5" s="341" t="s">
        <v>40</v>
      </c>
      <c r="AE5" s="343" t="s">
        <v>37</v>
      </c>
      <c r="AF5" s="345" t="s">
        <v>68</v>
      </c>
      <c r="AG5" s="347" t="s">
        <v>69</v>
      </c>
      <c r="AH5" s="349" t="s">
        <v>70</v>
      </c>
      <c r="AI5" s="335" t="s">
        <v>71</v>
      </c>
      <c r="AJ5" s="347" t="s">
        <v>73</v>
      </c>
      <c r="AK5" s="333" t="s">
        <v>72</v>
      </c>
      <c r="AL5" s="335" t="s">
        <v>74</v>
      </c>
      <c r="AM5" s="339" t="s">
        <v>75</v>
      </c>
      <c r="AN5" s="353" t="s">
        <v>76</v>
      </c>
      <c r="AO5" s="354"/>
      <c r="AP5" s="357" t="s">
        <v>77</v>
      </c>
      <c r="AQ5" s="358"/>
      <c r="AR5" s="359" t="s">
        <v>78</v>
      </c>
      <c r="AS5" s="354"/>
      <c r="AT5" s="360" t="s">
        <v>79</v>
      </c>
      <c r="AU5" s="361"/>
      <c r="AV5" s="341" t="s">
        <v>80</v>
      </c>
      <c r="AW5" s="335" t="s">
        <v>81</v>
      </c>
      <c r="AX5" s="339" t="s">
        <v>82</v>
      </c>
      <c r="AY5" s="369" t="s">
        <v>83</v>
      </c>
      <c r="AZ5" s="335" t="s">
        <v>84</v>
      </c>
      <c r="BA5" s="335" t="s">
        <v>85</v>
      </c>
      <c r="BB5" s="335" t="s">
        <v>86</v>
      </c>
      <c r="BC5" s="351" t="s">
        <v>87</v>
      </c>
      <c r="BD5" s="364" t="s">
        <v>4</v>
      </c>
      <c r="BE5" s="366" t="s">
        <v>88</v>
      </c>
      <c r="BF5" s="130" t="s">
        <v>8</v>
      </c>
      <c r="BG5" s="131" t="s">
        <v>22</v>
      </c>
      <c r="BH5" s="132" t="s">
        <v>9</v>
      </c>
      <c r="BI5" s="130" t="s">
        <v>5</v>
      </c>
      <c r="BJ5" s="131" t="s">
        <v>6</v>
      </c>
      <c r="BK5" s="133" t="s">
        <v>7</v>
      </c>
      <c r="BL5" s="134"/>
      <c r="BM5" s="69"/>
      <c r="BN5" s="76"/>
      <c r="BO5" s="135"/>
      <c r="BP5" s="69"/>
      <c r="BQ5" s="268" t="s">
        <v>94</v>
      </c>
      <c r="BR5" s="69"/>
      <c r="BS5" s="77"/>
      <c r="BT5" s="69"/>
      <c r="BU5" s="69"/>
      <c r="BV5" s="69"/>
      <c r="BW5" s="77"/>
    </row>
    <row r="6" spans="1:75" ht="23.25" customHeight="1" hidden="1" thickBot="1">
      <c r="A6" s="100"/>
      <c r="B6" s="334"/>
      <c r="C6" s="336"/>
      <c r="D6" s="336"/>
      <c r="E6" s="336"/>
      <c r="F6" s="338"/>
      <c r="G6" s="334"/>
      <c r="H6" s="137"/>
      <c r="I6" s="137"/>
      <c r="J6" s="137"/>
      <c r="K6" s="139"/>
      <c r="L6" s="140"/>
      <c r="M6" s="137"/>
      <c r="N6" s="137"/>
      <c r="O6" s="141"/>
      <c r="P6" s="142"/>
      <c r="Q6" s="136"/>
      <c r="R6" s="143"/>
      <c r="S6" s="144"/>
      <c r="T6" s="137"/>
      <c r="U6" s="139"/>
      <c r="V6" s="140"/>
      <c r="W6" s="137"/>
      <c r="X6" s="137"/>
      <c r="Y6" s="137"/>
      <c r="Z6" s="138"/>
      <c r="AA6" s="136"/>
      <c r="AB6" s="336"/>
      <c r="AC6" s="340"/>
      <c r="AD6" s="342"/>
      <c r="AE6" s="344"/>
      <c r="AF6" s="346"/>
      <c r="AG6" s="348"/>
      <c r="AH6" s="350"/>
      <c r="AI6" s="336"/>
      <c r="AJ6" s="348"/>
      <c r="AK6" s="334"/>
      <c r="AL6" s="336"/>
      <c r="AM6" s="340"/>
      <c r="AN6" s="355"/>
      <c r="AO6" s="356"/>
      <c r="AP6" s="283"/>
      <c r="AQ6" s="141"/>
      <c r="AR6" s="140"/>
      <c r="AS6" s="141"/>
      <c r="AT6" s="362"/>
      <c r="AU6" s="363"/>
      <c r="AV6" s="342"/>
      <c r="AW6" s="336"/>
      <c r="AX6" s="340"/>
      <c r="AY6" s="370"/>
      <c r="AZ6" s="336"/>
      <c r="BA6" s="336"/>
      <c r="BB6" s="336"/>
      <c r="BC6" s="352"/>
      <c r="BD6" s="365"/>
      <c r="BE6" s="367"/>
      <c r="BF6" s="145">
        <f aca="true" t="shared" si="2" ref="BF6:BK6">COUNT(BF7:BF47)</f>
        <v>5</v>
      </c>
      <c r="BG6" s="146">
        <f t="shared" si="2"/>
        <v>3</v>
      </c>
      <c r="BH6" s="147">
        <f t="shared" si="2"/>
        <v>35</v>
      </c>
      <c r="BI6" s="145">
        <f t="shared" si="2"/>
        <v>3</v>
      </c>
      <c r="BJ6" s="146">
        <f t="shared" si="2"/>
        <v>5</v>
      </c>
      <c r="BK6" s="148">
        <f t="shared" si="2"/>
        <v>35</v>
      </c>
      <c r="BL6" s="76"/>
      <c r="BM6" s="69"/>
      <c r="BN6" s="69"/>
      <c r="BO6" s="69"/>
      <c r="BP6" s="69"/>
      <c r="BQ6" s="69"/>
      <c r="BR6" s="69"/>
      <c r="BS6" s="77"/>
      <c r="BT6" s="69"/>
      <c r="BU6" s="69"/>
      <c r="BV6" s="69"/>
      <c r="BW6" s="77"/>
    </row>
    <row r="7" spans="1:75" ht="15" customHeight="1" thickBot="1">
      <c r="A7" s="177" t="s">
        <v>0</v>
      </c>
      <c r="B7" s="149">
        <v>1</v>
      </c>
      <c r="C7" s="292">
        <v>3</v>
      </c>
      <c r="D7" s="292">
        <v>2</v>
      </c>
      <c r="E7" s="292">
        <v>3</v>
      </c>
      <c r="F7" s="293">
        <v>4</v>
      </c>
      <c r="G7" s="149">
        <v>2</v>
      </c>
      <c r="H7" s="292">
        <v>3</v>
      </c>
      <c r="I7" s="292">
        <v>4</v>
      </c>
      <c r="J7" s="292">
        <v>1</v>
      </c>
      <c r="K7" s="294">
        <v>2</v>
      </c>
      <c r="L7" s="295">
        <v>2</v>
      </c>
      <c r="M7" s="292">
        <v>3</v>
      </c>
      <c r="N7" s="292">
        <v>2</v>
      </c>
      <c r="O7" s="296">
        <v>4</v>
      </c>
      <c r="P7" s="297">
        <v>3</v>
      </c>
      <c r="Q7" s="149">
        <v>1</v>
      </c>
      <c r="R7" s="298">
        <v>3</v>
      </c>
      <c r="S7" s="299">
        <v>3</v>
      </c>
      <c r="T7" s="292">
        <v>4</v>
      </c>
      <c r="U7" s="294">
        <v>3</v>
      </c>
      <c r="V7" s="295">
        <v>2</v>
      </c>
      <c r="W7" s="292">
        <v>3</v>
      </c>
      <c r="X7" s="292">
        <v>3</v>
      </c>
      <c r="Y7" s="292">
        <v>3</v>
      </c>
      <c r="Z7" s="293">
        <v>2</v>
      </c>
      <c r="AA7" s="149">
        <v>3</v>
      </c>
      <c r="AB7" s="292">
        <v>1</v>
      </c>
      <c r="AC7" s="296">
        <v>4</v>
      </c>
      <c r="AD7" s="300">
        <v>4</v>
      </c>
      <c r="AE7" s="294">
        <v>2</v>
      </c>
      <c r="AF7" s="295">
        <v>3</v>
      </c>
      <c r="AG7" s="296">
        <v>4</v>
      </c>
      <c r="AH7" s="292">
        <v>4</v>
      </c>
      <c r="AI7" s="292">
        <v>1</v>
      </c>
      <c r="AJ7" s="296">
        <v>1</v>
      </c>
      <c r="AK7" s="149">
        <v>1</v>
      </c>
      <c r="AL7" s="292">
        <v>4</v>
      </c>
      <c r="AM7" s="296">
        <v>1</v>
      </c>
      <c r="AN7" s="300">
        <v>2</v>
      </c>
      <c r="AO7" s="296">
        <v>4</v>
      </c>
      <c r="AP7" s="301">
        <v>1</v>
      </c>
      <c r="AQ7" s="296">
        <v>3</v>
      </c>
      <c r="AR7" s="295">
        <v>3</v>
      </c>
      <c r="AS7" s="296">
        <v>4</v>
      </c>
      <c r="AT7" s="302">
        <v>1</v>
      </c>
      <c r="AU7" s="298">
        <v>4</v>
      </c>
      <c r="AV7" s="300">
        <v>3</v>
      </c>
      <c r="AW7" s="292">
        <v>3</v>
      </c>
      <c r="AX7" s="296">
        <v>2</v>
      </c>
      <c r="AY7" s="149">
        <v>2</v>
      </c>
      <c r="AZ7" s="292">
        <v>2</v>
      </c>
      <c r="BA7" s="292">
        <v>4</v>
      </c>
      <c r="BB7" s="292">
        <v>1</v>
      </c>
      <c r="BC7" s="293">
        <v>4</v>
      </c>
      <c r="BD7" s="177" t="s">
        <v>0</v>
      </c>
      <c r="BE7" s="78"/>
      <c r="BF7" s="152">
        <f>COUNTIF(BF8:BF47,"&gt;=24")</f>
        <v>4</v>
      </c>
      <c r="BG7" s="150">
        <f>COUNTIF(BG8:BG47,"=23")</f>
        <v>2</v>
      </c>
      <c r="BH7" s="153">
        <f>COUNTIF(BH8:BH47,"&gt;=0")</f>
        <v>34</v>
      </c>
      <c r="BI7" s="152">
        <f>COUNTIF(BI8:BI47,"&gt;=35")</f>
        <v>2</v>
      </c>
      <c r="BJ7" s="150">
        <f>COUNTIF(BJ8:BJ47,"&gt;=30")</f>
        <v>4</v>
      </c>
      <c r="BK7" s="151">
        <f>COUNTIF(BK8:BK47,"&gt;=0")</f>
        <v>34</v>
      </c>
      <c r="BL7" s="76"/>
      <c r="BM7" s="69"/>
      <c r="BN7" s="69"/>
      <c r="BO7" s="69"/>
      <c r="BP7" s="69"/>
      <c r="BQ7" s="69"/>
      <c r="BR7" s="69"/>
      <c r="BS7" s="77"/>
      <c r="BT7" s="69"/>
      <c r="BU7" s="69"/>
      <c r="BV7" s="69"/>
      <c r="BW7" s="77"/>
    </row>
    <row r="8" spans="1:75" ht="15" customHeight="1">
      <c r="A8" s="225">
        <v>1</v>
      </c>
      <c r="B8" s="2">
        <v>10</v>
      </c>
      <c r="C8" s="3">
        <v>3</v>
      </c>
      <c r="D8" s="3">
        <v>20</v>
      </c>
      <c r="E8" s="4">
        <v>30</v>
      </c>
      <c r="F8" s="5">
        <v>40</v>
      </c>
      <c r="G8" s="2">
        <v>20</v>
      </c>
      <c r="H8" s="4">
        <v>2</v>
      </c>
      <c r="I8" s="3">
        <v>40</v>
      </c>
      <c r="J8" s="3">
        <v>20</v>
      </c>
      <c r="K8" s="6">
        <v>20</v>
      </c>
      <c r="L8" s="2">
        <v>20</v>
      </c>
      <c r="M8" s="3">
        <v>1</v>
      </c>
      <c r="N8" s="3">
        <v>4</v>
      </c>
      <c r="O8" s="4">
        <v>4</v>
      </c>
      <c r="P8" s="55">
        <v>30</v>
      </c>
      <c r="Q8" s="2">
        <v>40</v>
      </c>
      <c r="R8" s="45">
        <v>20</v>
      </c>
      <c r="S8" s="46">
        <v>30</v>
      </c>
      <c r="T8" s="3">
        <v>4</v>
      </c>
      <c r="U8" s="6">
        <v>3</v>
      </c>
      <c r="V8" s="7">
        <v>2</v>
      </c>
      <c r="W8" s="3">
        <v>10</v>
      </c>
      <c r="X8" s="3">
        <v>40</v>
      </c>
      <c r="Y8" s="3">
        <v>20</v>
      </c>
      <c r="Z8" s="5">
        <v>20</v>
      </c>
      <c r="AA8" s="2">
        <v>30</v>
      </c>
      <c r="AB8" s="3">
        <v>10</v>
      </c>
      <c r="AC8" s="61">
        <v>20</v>
      </c>
      <c r="AD8" s="62">
        <v>40</v>
      </c>
      <c r="AE8" s="9">
        <v>40</v>
      </c>
      <c r="AF8" s="10">
        <v>30</v>
      </c>
      <c r="AG8" s="61">
        <v>40</v>
      </c>
      <c r="AH8" s="8">
        <v>40</v>
      </c>
      <c r="AI8" s="8">
        <v>10</v>
      </c>
      <c r="AJ8" s="61">
        <v>10</v>
      </c>
      <c r="AK8" s="12">
        <v>10</v>
      </c>
      <c r="AL8" s="8">
        <v>20</v>
      </c>
      <c r="AM8" s="61">
        <v>10</v>
      </c>
      <c r="AN8" s="62">
        <v>20</v>
      </c>
      <c r="AO8" s="61">
        <v>40</v>
      </c>
      <c r="AP8" s="269">
        <v>10</v>
      </c>
      <c r="AQ8" s="61">
        <v>30</v>
      </c>
      <c r="AR8" s="10">
        <v>30</v>
      </c>
      <c r="AS8" s="61">
        <v>40</v>
      </c>
      <c r="AT8" s="276">
        <v>10</v>
      </c>
      <c r="AU8" s="262">
        <v>40</v>
      </c>
      <c r="AV8" s="62">
        <v>30</v>
      </c>
      <c r="AW8" s="8">
        <v>20</v>
      </c>
      <c r="AX8" s="61">
        <v>20</v>
      </c>
      <c r="AY8" s="290">
        <v>2</v>
      </c>
      <c r="AZ8" s="8">
        <v>20</v>
      </c>
      <c r="BA8" s="8">
        <v>20</v>
      </c>
      <c r="BB8" s="8">
        <v>10</v>
      </c>
      <c r="BC8" s="11">
        <v>4</v>
      </c>
      <c r="BD8" s="220">
        <v>1</v>
      </c>
      <c r="BE8" s="232" t="s">
        <v>15</v>
      </c>
      <c r="BF8" s="157">
        <f aca="true" t="shared" si="3" ref="BF8:BF48">IF(BN55&gt;=24,BN55," ")</f>
        <v>29</v>
      </c>
      <c r="BG8" s="158">
        <f aca="true" t="shared" si="4" ref="BG8:BG48">IF(BN55=23,BN55,"")</f>
      </c>
      <c r="BH8" s="159" t="str">
        <f aca="true" t="shared" si="5" ref="BH8:BH48">IF(BN55&lt;=22,BN55," ")</f>
        <v> </v>
      </c>
      <c r="BI8" s="157">
        <f aca="true" t="shared" si="6" ref="BI8:BI48">IF(BO55&gt;=35,BO55," ")</f>
        <v>36</v>
      </c>
      <c r="BJ8" s="158">
        <f aca="true" t="shared" si="7" ref="BJ8:BJ48">IF(BO55&gt;=35,"",IF(BO55&gt;=30,BO55,IF(BO55&lt;=29,"")))</f>
      </c>
      <c r="BK8" s="159" t="str">
        <f aca="true" t="shared" si="8" ref="BK8:BK48">IF(BO55&lt;=29,BO55," ")</f>
        <v> </v>
      </c>
      <c r="BL8" s="160"/>
      <c r="BM8" s="69">
        <f>COUNTIF(B8:O8,"=10")+COUNTIF(B8:O8,"=20")+COUNTIF(B8:O8,"=30")+COUNTIF(B8:O8,"=40")</f>
        <v>9</v>
      </c>
      <c r="BN8" s="69">
        <f>COUNTIF(P8:R8,"=10")+COUNTIF(P8:R8,"=20")+COUNTIF(P8:R8,"=30")+COUNTIF(P8:R8,"=40")</f>
        <v>3</v>
      </c>
      <c r="BO8" s="69">
        <f>COUNTIF(S8:AC8,"=10")+COUNTIF(S8:AC8,"=20")+COUNTIF(S8:AC8,"=30")+COUNTIF(S8:AC8,"=40")</f>
        <v>8</v>
      </c>
      <c r="BP8" s="69">
        <f>COUNTIF(AD8:AM8,"=10")+COUNTIF(AD8:AM8,"=20")+COUNTIF(AD8:AM8,"=30")+COUNTIF(AD8:AM8,"=40")</f>
        <v>10</v>
      </c>
      <c r="BQ8" s="69">
        <f>(COUNTIF(AN8:AU8,"=10")+COUNTIF(AN8:AU8,"=20")+COUNTIF(AN8:AU8,"=30")+COUNTIF(AN8:AU8,"=40"))/2</f>
        <v>4</v>
      </c>
      <c r="BR8" s="69">
        <f>COUNTIF(AV8:BC8,"=10")+COUNTIF(AV8:BC8,"=20")+COUNTIF(AV8:BC8,"=30")+COUNTIF(AV8:BC8,"=40")</f>
        <v>6</v>
      </c>
      <c r="BS8" s="161" t="str">
        <f>IF(BM8&gt;=10,9-BM8,"0")</f>
        <v>0</v>
      </c>
      <c r="BT8" s="135" t="str">
        <f>IF(BO8&gt;=9,8-BO8,"0")</f>
        <v>0</v>
      </c>
      <c r="BU8" s="135" t="str">
        <f>IF(BR8&gt;=7,6-BR8,"0")</f>
        <v>0</v>
      </c>
      <c r="BV8" s="135"/>
      <c r="BW8" s="77">
        <f>SUM(BS8:BU8)</f>
        <v>0</v>
      </c>
    </row>
    <row r="9" spans="1:75" ht="15" customHeight="1">
      <c r="A9" s="226">
        <v>2</v>
      </c>
      <c r="B9" s="13">
        <v>10</v>
      </c>
      <c r="C9" s="14">
        <v>30</v>
      </c>
      <c r="D9" s="14">
        <v>40</v>
      </c>
      <c r="E9" s="15">
        <v>3</v>
      </c>
      <c r="F9" s="16">
        <v>1</v>
      </c>
      <c r="G9" s="13">
        <v>40</v>
      </c>
      <c r="H9" s="15">
        <v>30</v>
      </c>
      <c r="I9" s="14">
        <v>40</v>
      </c>
      <c r="J9" s="14">
        <v>10</v>
      </c>
      <c r="K9" s="17"/>
      <c r="L9" s="13">
        <v>20</v>
      </c>
      <c r="M9" s="14">
        <v>1</v>
      </c>
      <c r="N9" s="14">
        <v>2</v>
      </c>
      <c r="O9" s="15">
        <v>40</v>
      </c>
      <c r="P9" s="56">
        <v>10</v>
      </c>
      <c r="Q9" s="13">
        <v>10</v>
      </c>
      <c r="R9" s="35">
        <v>40</v>
      </c>
      <c r="S9" s="36">
        <v>30</v>
      </c>
      <c r="T9" s="14">
        <v>30</v>
      </c>
      <c r="U9" s="17">
        <v>30</v>
      </c>
      <c r="V9" s="18">
        <v>20</v>
      </c>
      <c r="W9" s="14">
        <v>30</v>
      </c>
      <c r="X9" s="14">
        <v>2</v>
      </c>
      <c r="Y9" s="14">
        <v>20</v>
      </c>
      <c r="Z9" s="16">
        <v>4</v>
      </c>
      <c r="AA9" s="13">
        <v>30</v>
      </c>
      <c r="AB9" s="14">
        <v>4</v>
      </c>
      <c r="AC9" s="26">
        <v>40</v>
      </c>
      <c r="AD9" s="63">
        <v>10</v>
      </c>
      <c r="AE9" s="20">
        <v>20</v>
      </c>
      <c r="AF9" s="21">
        <v>30</v>
      </c>
      <c r="AG9" s="26">
        <v>40</v>
      </c>
      <c r="AH9" s="19">
        <v>40</v>
      </c>
      <c r="AI9" s="19">
        <v>10</v>
      </c>
      <c r="AJ9" s="26">
        <v>10</v>
      </c>
      <c r="AK9" s="25">
        <v>10</v>
      </c>
      <c r="AL9" s="19">
        <v>40</v>
      </c>
      <c r="AM9" s="26">
        <v>10</v>
      </c>
      <c r="AN9" s="63">
        <v>10</v>
      </c>
      <c r="AO9" s="26">
        <v>40</v>
      </c>
      <c r="AP9" s="270">
        <v>10</v>
      </c>
      <c r="AQ9" s="26">
        <v>30</v>
      </c>
      <c r="AR9" s="21">
        <v>30</v>
      </c>
      <c r="AS9" s="26">
        <v>40</v>
      </c>
      <c r="AT9" s="277">
        <v>20</v>
      </c>
      <c r="AU9" s="22">
        <v>40</v>
      </c>
      <c r="AV9" s="63">
        <v>30</v>
      </c>
      <c r="AW9" s="19">
        <v>30</v>
      </c>
      <c r="AX9" s="26">
        <v>20</v>
      </c>
      <c r="AY9" s="25">
        <v>20</v>
      </c>
      <c r="AZ9" s="19">
        <v>2</v>
      </c>
      <c r="BA9" s="19">
        <v>40</v>
      </c>
      <c r="BB9" s="19">
        <v>1</v>
      </c>
      <c r="BC9" s="24">
        <v>40</v>
      </c>
      <c r="BD9" s="221">
        <v>2</v>
      </c>
      <c r="BE9" s="233" t="s">
        <v>15</v>
      </c>
      <c r="BF9" s="157">
        <f t="shared" si="3"/>
        <v>31</v>
      </c>
      <c r="BG9" s="158">
        <f t="shared" si="4"/>
      </c>
      <c r="BH9" s="159" t="str">
        <f t="shared" si="5"/>
        <v> </v>
      </c>
      <c r="BI9" s="157">
        <f t="shared" si="6"/>
        <v>35</v>
      </c>
      <c r="BJ9" s="158">
        <f t="shared" si="7"/>
      </c>
      <c r="BK9" s="159" t="str">
        <f t="shared" si="8"/>
        <v> </v>
      </c>
      <c r="BL9" s="160"/>
      <c r="BM9" s="162">
        <f aca="true" t="shared" si="9" ref="BM9:BM48">COUNTIF(B9:O9,"=10")+COUNTIF(B9:O9,"=20")+COUNTIF(B9:O9,"=30")+COUNTIF(B9:O9,"=40")</f>
        <v>9</v>
      </c>
      <c r="BN9" s="69">
        <f aca="true" t="shared" si="10" ref="BN9:BN48">COUNTIF(P9:R9,"=10")+COUNTIF(P9:R9,"=20")+COUNTIF(P9:R9,"=30")+COUNTIF(P9:R9,"=40")</f>
        <v>3</v>
      </c>
      <c r="BO9" s="69">
        <f aca="true" t="shared" si="11" ref="BO9:BO48">COUNTIF(S9:AC9,"=10")+COUNTIF(S9:AC9,"=20")+COUNTIF(S9:AC9,"=30")+COUNTIF(S9:AC9,"=40")</f>
        <v>8</v>
      </c>
      <c r="BP9" s="69">
        <f aca="true" t="shared" si="12" ref="BP9:BP48">COUNTIF(AD9:AM9,"=10")+COUNTIF(AD9:AM9,"=20")+COUNTIF(AD9:AM9,"=30")+COUNTIF(AD9:AM9,"=40")</f>
        <v>10</v>
      </c>
      <c r="BQ9" s="69">
        <f aca="true" t="shared" si="13" ref="BQ9:BQ48">(COUNTIF(AN9:AU9,"=10")+COUNTIF(AN9:AU9,"=20")+COUNTIF(AN9:AU9,"=30")+COUNTIF(AN9:AU9,"=40"))/2</f>
        <v>4</v>
      </c>
      <c r="BR9" s="69">
        <f aca="true" t="shared" si="14" ref="BR9:BR48">COUNTIF(AV9:BC9,"=10")+COUNTIF(AV9:BC9,"=20")+COUNTIF(AV9:BC9,"=30")+COUNTIF(AV9:BC9,"=40")</f>
        <v>6</v>
      </c>
      <c r="BS9" s="161" t="str">
        <f aca="true" t="shared" si="15" ref="BS9:BS48">IF(BM9&gt;=10,9-BM9,"0")</f>
        <v>0</v>
      </c>
      <c r="BT9" s="135" t="str">
        <f aca="true" t="shared" si="16" ref="BT9:BT48">IF(BO9&gt;=9,8-BO9,"0")</f>
        <v>0</v>
      </c>
      <c r="BU9" s="135" t="str">
        <f aca="true" t="shared" si="17" ref="BU9:BU48">IF(BR9&gt;=7,6-BR9,"0")</f>
        <v>0</v>
      </c>
      <c r="BV9" s="135"/>
      <c r="BW9" s="77">
        <f aca="true" t="shared" si="18" ref="BW9:BW48">SUM(BS9:BU9)</f>
        <v>0</v>
      </c>
    </row>
    <row r="10" spans="1:75" ht="15" customHeight="1">
      <c r="A10" s="226">
        <v>3</v>
      </c>
      <c r="B10" s="25">
        <v>30</v>
      </c>
      <c r="C10" s="19">
        <v>30</v>
      </c>
      <c r="D10" s="19">
        <v>20</v>
      </c>
      <c r="E10" s="26">
        <v>3</v>
      </c>
      <c r="F10" s="24">
        <v>40</v>
      </c>
      <c r="G10" s="25">
        <v>2</v>
      </c>
      <c r="H10" s="26">
        <v>30</v>
      </c>
      <c r="I10" s="19">
        <v>20</v>
      </c>
      <c r="J10" s="19">
        <v>10</v>
      </c>
      <c r="K10" s="20">
        <v>3</v>
      </c>
      <c r="L10" s="25">
        <v>30</v>
      </c>
      <c r="M10" s="19">
        <v>20</v>
      </c>
      <c r="N10" s="19">
        <v>3</v>
      </c>
      <c r="O10" s="26">
        <v>3</v>
      </c>
      <c r="P10" s="57">
        <v>30</v>
      </c>
      <c r="Q10" s="25">
        <v>40</v>
      </c>
      <c r="R10" s="22">
        <v>20</v>
      </c>
      <c r="S10" s="23">
        <v>30</v>
      </c>
      <c r="T10" s="19">
        <v>4</v>
      </c>
      <c r="U10" s="20">
        <v>30</v>
      </c>
      <c r="V10" s="21">
        <v>2</v>
      </c>
      <c r="W10" s="19">
        <v>10</v>
      </c>
      <c r="X10" s="19">
        <v>40</v>
      </c>
      <c r="Y10" s="19">
        <v>3</v>
      </c>
      <c r="Z10" s="24">
        <v>20</v>
      </c>
      <c r="AA10" s="25">
        <v>30</v>
      </c>
      <c r="AB10" s="19">
        <v>10</v>
      </c>
      <c r="AC10" s="26">
        <v>20</v>
      </c>
      <c r="AD10" s="63">
        <v>40</v>
      </c>
      <c r="AE10" s="20">
        <v>40</v>
      </c>
      <c r="AF10" s="21">
        <v>40</v>
      </c>
      <c r="AG10" s="26">
        <v>40</v>
      </c>
      <c r="AH10" s="19">
        <v>40</v>
      </c>
      <c r="AI10" s="19">
        <v>10</v>
      </c>
      <c r="AJ10" s="26">
        <v>40</v>
      </c>
      <c r="AK10" s="25">
        <v>20</v>
      </c>
      <c r="AL10" s="19">
        <v>20</v>
      </c>
      <c r="AM10" s="26">
        <v>10</v>
      </c>
      <c r="AN10" s="63">
        <v>20</v>
      </c>
      <c r="AO10" s="26">
        <v>40</v>
      </c>
      <c r="AP10" s="270">
        <v>10</v>
      </c>
      <c r="AQ10" s="26">
        <v>30</v>
      </c>
      <c r="AR10" s="21">
        <v>20</v>
      </c>
      <c r="AS10" s="26">
        <v>10</v>
      </c>
      <c r="AT10" s="277">
        <v>10</v>
      </c>
      <c r="AU10" s="22">
        <v>40</v>
      </c>
      <c r="AV10" s="63">
        <v>10</v>
      </c>
      <c r="AW10" s="19">
        <v>40</v>
      </c>
      <c r="AX10" s="26">
        <v>20</v>
      </c>
      <c r="AY10" s="25">
        <v>2</v>
      </c>
      <c r="AZ10" s="19">
        <v>20</v>
      </c>
      <c r="BA10" s="19">
        <v>4</v>
      </c>
      <c r="BB10" s="19">
        <v>10</v>
      </c>
      <c r="BC10" s="24">
        <v>40</v>
      </c>
      <c r="BD10" s="221">
        <v>3</v>
      </c>
      <c r="BE10" s="233" t="s">
        <v>35</v>
      </c>
      <c r="BF10" s="157" t="str">
        <f t="shared" si="3"/>
        <v> </v>
      </c>
      <c r="BG10" s="158">
        <f t="shared" si="4"/>
        <v>23</v>
      </c>
      <c r="BH10" s="159" t="str">
        <f t="shared" si="5"/>
        <v> </v>
      </c>
      <c r="BI10" s="157" t="str">
        <f t="shared" si="6"/>
        <v> </v>
      </c>
      <c r="BJ10" s="158">
        <f t="shared" si="7"/>
        <v>30</v>
      </c>
      <c r="BK10" s="159" t="str">
        <f t="shared" si="8"/>
        <v> </v>
      </c>
      <c r="BL10" s="160"/>
      <c r="BM10" s="162">
        <f t="shared" si="9"/>
        <v>9</v>
      </c>
      <c r="BN10" s="69">
        <f t="shared" si="10"/>
        <v>3</v>
      </c>
      <c r="BO10" s="69">
        <f t="shared" si="11"/>
        <v>8</v>
      </c>
      <c r="BP10" s="69">
        <f t="shared" si="12"/>
        <v>10</v>
      </c>
      <c r="BQ10" s="69">
        <f t="shared" si="13"/>
        <v>4</v>
      </c>
      <c r="BR10" s="69">
        <f t="shared" si="14"/>
        <v>6</v>
      </c>
      <c r="BS10" s="161" t="str">
        <f t="shared" si="15"/>
        <v>0</v>
      </c>
      <c r="BT10" s="135" t="str">
        <f t="shared" si="16"/>
        <v>0</v>
      </c>
      <c r="BU10" s="135" t="str">
        <f t="shared" si="17"/>
        <v>0</v>
      </c>
      <c r="BV10" s="135"/>
      <c r="BW10" s="77">
        <f t="shared" si="18"/>
        <v>0</v>
      </c>
    </row>
    <row r="11" spans="1:75" ht="15" customHeight="1">
      <c r="A11" s="226">
        <v>4</v>
      </c>
      <c r="B11" s="25">
        <v>1</v>
      </c>
      <c r="C11" s="19">
        <v>30</v>
      </c>
      <c r="D11" s="19">
        <v>3</v>
      </c>
      <c r="E11" s="26">
        <v>2</v>
      </c>
      <c r="F11" s="24">
        <v>40</v>
      </c>
      <c r="G11" s="25">
        <v>4</v>
      </c>
      <c r="H11" s="26">
        <v>40</v>
      </c>
      <c r="I11" s="19">
        <v>10</v>
      </c>
      <c r="J11" s="19">
        <v>40</v>
      </c>
      <c r="K11" s="20">
        <v>20</v>
      </c>
      <c r="L11" s="25">
        <v>3</v>
      </c>
      <c r="M11" s="19">
        <v>20</v>
      </c>
      <c r="N11" s="19">
        <v>40</v>
      </c>
      <c r="O11" s="26">
        <v>40</v>
      </c>
      <c r="P11" s="57">
        <v>30</v>
      </c>
      <c r="Q11" s="25">
        <v>40</v>
      </c>
      <c r="R11" s="22">
        <v>40</v>
      </c>
      <c r="S11" s="23">
        <v>3</v>
      </c>
      <c r="T11" s="19">
        <v>40</v>
      </c>
      <c r="U11" s="20">
        <v>40</v>
      </c>
      <c r="V11" s="21">
        <v>30</v>
      </c>
      <c r="W11" s="19">
        <v>30</v>
      </c>
      <c r="X11" s="19">
        <v>20</v>
      </c>
      <c r="Y11" s="19">
        <v>3</v>
      </c>
      <c r="Z11" s="24">
        <v>40</v>
      </c>
      <c r="AA11" s="25">
        <v>20</v>
      </c>
      <c r="AB11" s="19">
        <v>4</v>
      </c>
      <c r="AC11" s="26">
        <v>30</v>
      </c>
      <c r="AD11" s="63">
        <v>20</v>
      </c>
      <c r="AE11" s="20">
        <v>30</v>
      </c>
      <c r="AF11" s="21">
        <v>30</v>
      </c>
      <c r="AG11" s="26">
        <v>10</v>
      </c>
      <c r="AH11" s="19">
        <v>40</v>
      </c>
      <c r="AI11" s="19">
        <v>30</v>
      </c>
      <c r="AJ11" s="26">
        <v>40</v>
      </c>
      <c r="AK11" s="25">
        <v>10</v>
      </c>
      <c r="AL11" s="19">
        <v>30</v>
      </c>
      <c r="AM11" s="26">
        <v>40</v>
      </c>
      <c r="AN11" s="63">
        <v>20</v>
      </c>
      <c r="AO11" s="26">
        <v>10</v>
      </c>
      <c r="AP11" s="270">
        <v>40</v>
      </c>
      <c r="AQ11" s="26">
        <v>30</v>
      </c>
      <c r="AR11" s="21">
        <v>10</v>
      </c>
      <c r="AS11" s="26">
        <v>30</v>
      </c>
      <c r="AT11" s="277">
        <v>10</v>
      </c>
      <c r="AU11" s="22">
        <v>30</v>
      </c>
      <c r="AV11" s="63">
        <v>40</v>
      </c>
      <c r="AW11" s="19">
        <v>20</v>
      </c>
      <c r="AX11" s="26">
        <v>10</v>
      </c>
      <c r="AY11" s="25">
        <v>20</v>
      </c>
      <c r="AZ11" s="19">
        <v>40</v>
      </c>
      <c r="BA11" s="19">
        <v>2</v>
      </c>
      <c r="BB11" s="19">
        <v>1</v>
      </c>
      <c r="BC11" s="24">
        <v>40</v>
      </c>
      <c r="BD11" s="221">
        <v>4</v>
      </c>
      <c r="BE11" s="233" t="s">
        <v>35</v>
      </c>
      <c r="BF11" s="157" t="str">
        <f t="shared" si="3"/>
        <v> </v>
      </c>
      <c r="BG11" s="158">
        <f t="shared" si="4"/>
      </c>
      <c r="BH11" s="159">
        <f t="shared" si="5"/>
        <v>12</v>
      </c>
      <c r="BI11" s="157" t="str">
        <f t="shared" si="6"/>
        <v> </v>
      </c>
      <c r="BJ11" s="158">
        <f t="shared" si="7"/>
      </c>
      <c r="BK11" s="159">
        <f t="shared" si="8"/>
        <v>16</v>
      </c>
      <c r="BL11" s="160"/>
      <c r="BM11" s="162">
        <f t="shared" si="9"/>
        <v>9</v>
      </c>
      <c r="BN11" s="69">
        <f t="shared" si="10"/>
        <v>3</v>
      </c>
      <c r="BO11" s="69">
        <f t="shared" si="11"/>
        <v>8</v>
      </c>
      <c r="BP11" s="69">
        <f t="shared" si="12"/>
        <v>10</v>
      </c>
      <c r="BQ11" s="69">
        <f t="shared" si="13"/>
        <v>4</v>
      </c>
      <c r="BR11" s="69">
        <f t="shared" si="14"/>
        <v>6</v>
      </c>
      <c r="BS11" s="161" t="str">
        <f t="shared" si="15"/>
        <v>0</v>
      </c>
      <c r="BT11" s="135" t="str">
        <f t="shared" si="16"/>
        <v>0</v>
      </c>
      <c r="BU11" s="135" t="str">
        <f t="shared" si="17"/>
        <v>0</v>
      </c>
      <c r="BV11" s="135"/>
      <c r="BW11" s="77">
        <f t="shared" si="18"/>
        <v>0</v>
      </c>
    </row>
    <row r="12" spans="1:75" ht="15" customHeight="1" thickBot="1">
      <c r="A12" s="227">
        <v>5</v>
      </c>
      <c r="B12" s="27">
        <v>10</v>
      </c>
      <c r="C12" s="28">
        <v>20</v>
      </c>
      <c r="D12" s="28">
        <v>4</v>
      </c>
      <c r="E12" s="29">
        <v>3</v>
      </c>
      <c r="F12" s="30">
        <v>40</v>
      </c>
      <c r="G12" s="27">
        <v>20</v>
      </c>
      <c r="H12" s="29">
        <v>30</v>
      </c>
      <c r="I12" s="28">
        <v>1</v>
      </c>
      <c r="J12" s="28">
        <v>10</v>
      </c>
      <c r="K12" s="31">
        <v>20</v>
      </c>
      <c r="L12" s="27">
        <v>20</v>
      </c>
      <c r="M12" s="28">
        <v>2</v>
      </c>
      <c r="N12" s="28">
        <v>20</v>
      </c>
      <c r="O12" s="29">
        <v>3</v>
      </c>
      <c r="P12" s="58">
        <v>30</v>
      </c>
      <c r="Q12" s="27">
        <v>20</v>
      </c>
      <c r="R12" s="33">
        <v>20</v>
      </c>
      <c r="S12" s="34">
        <v>20</v>
      </c>
      <c r="T12" s="28">
        <v>20</v>
      </c>
      <c r="U12" s="31">
        <v>20</v>
      </c>
      <c r="V12" s="32">
        <v>30</v>
      </c>
      <c r="W12" s="28">
        <v>1</v>
      </c>
      <c r="X12" s="28">
        <v>10</v>
      </c>
      <c r="Y12" s="28">
        <v>10</v>
      </c>
      <c r="Z12" s="30">
        <v>4</v>
      </c>
      <c r="AA12" s="27">
        <v>3</v>
      </c>
      <c r="AB12" s="28">
        <v>10</v>
      </c>
      <c r="AC12" s="29">
        <v>10</v>
      </c>
      <c r="AD12" s="64">
        <v>40</v>
      </c>
      <c r="AE12" s="31">
        <v>20</v>
      </c>
      <c r="AF12" s="32">
        <v>10</v>
      </c>
      <c r="AG12" s="29">
        <v>30</v>
      </c>
      <c r="AH12" s="28">
        <v>30</v>
      </c>
      <c r="AI12" s="28">
        <v>20</v>
      </c>
      <c r="AJ12" s="29">
        <v>40</v>
      </c>
      <c r="AK12" s="27">
        <v>20</v>
      </c>
      <c r="AL12" s="28">
        <v>40</v>
      </c>
      <c r="AM12" s="29">
        <v>10</v>
      </c>
      <c r="AN12" s="64">
        <v>20</v>
      </c>
      <c r="AO12" s="29">
        <v>40</v>
      </c>
      <c r="AP12" s="271">
        <v>40</v>
      </c>
      <c r="AQ12" s="29">
        <v>30</v>
      </c>
      <c r="AR12" s="32">
        <v>10</v>
      </c>
      <c r="AS12" s="29">
        <v>10</v>
      </c>
      <c r="AT12" s="278">
        <v>10</v>
      </c>
      <c r="AU12" s="33">
        <v>40</v>
      </c>
      <c r="AV12" s="64">
        <v>3</v>
      </c>
      <c r="AW12" s="28">
        <v>20</v>
      </c>
      <c r="AX12" s="29">
        <v>20</v>
      </c>
      <c r="AY12" s="27">
        <v>30</v>
      </c>
      <c r="AZ12" s="28">
        <v>30</v>
      </c>
      <c r="BA12" s="28">
        <v>20</v>
      </c>
      <c r="BB12" s="28">
        <v>10</v>
      </c>
      <c r="BC12" s="30">
        <v>4</v>
      </c>
      <c r="BD12" s="222">
        <v>5</v>
      </c>
      <c r="BE12" s="234" t="s">
        <v>35</v>
      </c>
      <c r="BF12" s="163" t="str">
        <f t="shared" si="3"/>
        <v> </v>
      </c>
      <c r="BG12" s="164">
        <f t="shared" si="4"/>
      </c>
      <c r="BH12" s="165">
        <f t="shared" si="5"/>
        <v>18</v>
      </c>
      <c r="BI12" s="163" t="str">
        <f t="shared" si="6"/>
        <v> </v>
      </c>
      <c r="BJ12" s="164">
        <f t="shared" si="7"/>
      </c>
      <c r="BK12" s="165">
        <f t="shared" si="8"/>
        <v>22</v>
      </c>
      <c r="BL12" s="160"/>
      <c r="BM12" s="162">
        <f t="shared" si="9"/>
        <v>9</v>
      </c>
      <c r="BN12" s="69">
        <f t="shared" si="10"/>
        <v>3</v>
      </c>
      <c r="BO12" s="69">
        <f t="shared" si="11"/>
        <v>8</v>
      </c>
      <c r="BP12" s="69">
        <f t="shared" si="12"/>
        <v>10</v>
      </c>
      <c r="BQ12" s="69">
        <f t="shared" si="13"/>
        <v>4</v>
      </c>
      <c r="BR12" s="69">
        <f t="shared" si="14"/>
        <v>6</v>
      </c>
      <c r="BS12" s="161" t="str">
        <f t="shared" si="15"/>
        <v>0</v>
      </c>
      <c r="BT12" s="135" t="str">
        <f t="shared" si="16"/>
        <v>0</v>
      </c>
      <c r="BU12" s="135" t="str">
        <f t="shared" si="17"/>
        <v>0</v>
      </c>
      <c r="BV12" s="135"/>
      <c r="BW12" s="77">
        <f t="shared" si="18"/>
        <v>0</v>
      </c>
    </row>
    <row r="13" spans="1:75" ht="15" customHeight="1">
      <c r="A13" s="228">
        <v>6</v>
      </c>
      <c r="B13" s="13">
        <v>10</v>
      </c>
      <c r="C13" s="14">
        <v>3</v>
      </c>
      <c r="D13" s="14">
        <v>20</v>
      </c>
      <c r="E13" s="15">
        <v>30</v>
      </c>
      <c r="F13" s="16">
        <v>40</v>
      </c>
      <c r="G13" s="13">
        <v>20</v>
      </c>
      <c r="H13" s="15">
        <v>2</v>
      </c>
      <c r="I13" s="14">
        <v>40</v>
      </c>
      <c r="J13" s="14">
        <v>20</v>
      </c>
      <c r="K13" s="17">
        <v>20</v>
      </c>
      <c r="L13" s="13">
        <v>20</v>
      </c>
      <c r="M13" s="14">
        <v>1</v>
      </c>
      <c r="N13" s="14">
        <v>4</v>
      </c>
      <c r="O13" s="15">
        <v>4</v>
      </c>
      <c r="P13" s="56">
        <v>30</v>
      </c>
      <c r="Q13" s="13">
        <v>40</v>
      </c>
      <c r="R13" s="35">
        <v>20</v>
      </c>
      <c r="S13" s="36">
        <v>30</v>
      </c>
      <c r="T13" s="14">
        <v>4</v>
      </c>
      <c r="U13" s="17">
        <v>3</v>
      </c>
      <c r="V13" s="18">
        <v>2</v>
      </c>
      <c r="W13" s="14">
        <v>10</v>
      </c>
      <c r="X13" s="14">
        <v>40</v>
      </c>
      <c r="Y13" s="14">
        <v>20</v>
      </c>
      <c r="Z13" s="16">
        <v>20</v>
      </c>
      <c r="AA13" s="13">
        <v>30</v>
      </c>
      <c r="AB13" s="14">
        <v>10</v>
      </c>
      <c r="AC13" s="15">
        <v>20</v>
      </c>
      <c r="AD13" s="65">
        <v>20</v>
      </c>
      <c r="AE13" s="17">
        <v>40</v>
      </c>
      <c r="AF13" s="18">
        <v>30</v>
      </c>
      <c r="AG13" s="15">
        <v>40</v>
      </c>
      <c r="AH13" s="14">
        <v>40</v>
      </c>
      <c r="AI13" s="14">
        <v>10</v>
      </c>
      <c r="AJ13" s="15">
        <v>40</v>
      </c>
      <c r="AK13" s="13">
        <v>10</v>
      </c>
      <c r="AL13" s="14">
        <v>20</v>
      </c>
      <c r="AM13" s="15">
        <v>10</v>
      </c>
      <c r="AN13" s="65">
        <v>40</v>
      </c>
      <c r="AO13" s="15">
        <v>30</v>
      </c>
      <c r="AP13" s="272">
        <v>10</v>
      </c>
      <c r="AQ13" s="15">
        <v>30</v>
      </c>
      <c r="AR13" s="18">
        <v>10</v>
      </c>
      <c r="AS13" s="15">
        <v>10</v>
      </c>
      <c r="AT13" s="279">
        <v>10</v>
      </c>
      <c r="AU13" s="35">
        <v>30</v>
      </c>
      <c r="AV13" s="65">
        <v>30</v>
      </c>
      <c r="AW13" s="14">
        <v>20</v>
      </c>
      <c r="AX13" s="15">
        <v>20</v>
      </c>
      <c r="AY13" s="13">
        <v>30</v>
      </c>
      <c r="AZ13" s="14">
        <v>2</v>
      </c>
      <c r="BA13" s="14">
        <v>20</v>
      </c>
      <c r="BB13" s="14">
        <v>10</v>
      </c>
      <c r="BC13" s="16">
        <v>4</v>
      </c>
      <c r="BD13" s="220">
        <v>6</v>
      </c>
      <c r="BE13" s="232" t="s">
        <v>35</v>
      </c>
      <c r="BF13" s="166" t="str">
        <f t="shared" si="3"/>
        <v> </v>
      </c>
      <c r="BG13" s="167">
        <f t="shared" si="4"/>
        <v>23</v>
      </c>
      <c r="BH13" s="168" t="str">
        <f t="shared" si="5"/>
        <v> </v>
      </c>
      <c r="BI13" s="166" t="str">
        <f t="shared" si="6"/>
        <v> </v>
      </c>
      <c r="BJ13" s="167">
        <f t="shared" si="7"/>
        <v>30</v>
      </c>
      <c r="BK13" s="168" t="str">
        <f t="shared" si="8"/>
        <v> </v>
      </c>
      <c r="BL13" s="160"/>
      <c r="BM13" s="162">
        <f t="shared" si="9"/>
        <v>9</v>
      </c>
      <c r="BN13" s="69">
        <f t="shared" si="10"/>
        <v>3</v>
      </c>
      <c r="BO13" s="69">
        <f t="shared" si="11"/>
        <v>8</v>
      </c>
      <c r="BP13" s="69">
        <f t="shared" si="12"/>
        <v>10</v>
      </c>
      <c r="BQ13" s="69">
        <f t="shared" si="13"/>
        <v>4</v>
      </c>
      <c r="BR13" s="69">
        <f t="shared" si="14"/>
        <v>6</v>
      </c>
      <c r="BS13" s="161" t="str">
        <f t="shared" si="15"/>
        <v>0</v>
      </c>
      <c r="BT13" s="135" t="str">
        <f t="shared" si="16"/>
        <v>0</v>
      </c>
      <c r="BU13" s="135" t="str">
        <f t="shared" si="17"/>
        <v>0</v>
      </c>
      <c r="BV13" s="135"/>
      <c r="BW13" s="77">
        <f t="shared" si="18"/>
        <v>0</v>
      </c>
    </row>
    <row r="14" spans="1:75" ht="15" customHeight="1">
      <c r="A14" s="226">
        <v>7</v>
      </c>
      <c r="B14" s="25">
        <v>10</v>
      </c>
      <c r="C14" s="19">
        <v>30</v>
      </c>
      <c r="D14" s="19">
        <v>40</v>
      </c>
      <c r="E14" s="26">
        <v>3</v>
      </c>
      <c r="F14" s="24">
        <v>1</v>
      </c>
      <c r="G14" s="25">
        <v>20</v>
      </c>
      <c r="H14" s="26">
        <v>30</v>
      </c>
      <c r="I14" s="19">
        <v>40</v>
      </c>
      <c r="J14" s="19">
        <v>10</v>
      </c>
      <c r="K14" s="20"/>
      <c r="L14" s="25">
        <v>20</v>
      </c>
      <c r="M14" s="19"/>
      <c r="N14" s="19"/>
      <c r="O14" s="26">
        <v>40</v>
      </c>
      <c r="P14" s="57">
        <v>20</v>
      </c>
      <c r="Q14" s="25">
        <v>10</v>
      </c>
      <c r="R14" s="22">
        <v>40</v>
      </c>
      <c r="S14" s="23">
        <v>30</v>
      </c>
      <c r="T14" s="19">
        <v>30</v>
      </c>
      <c r="U14" s="20">
        <v>3</v>
      </c>
      <c r="V14" s="21">
        <v>2</v>
      </c>
      <c r="W14" s="19">
        <v>30</v>
      </c>
      <c r="X14" s="19">
        <v>2</v>
      </c>
      <c r="Y14" s="19">
        <v>20</v>
      </c>
      <c r="Z14" s="24">
        <v>40</v>
      </c>
      <c r="AA14" s="25">
        <v>30</v>
      </c>
      <c r="AB14" s="19">
        <v>40</v>
      </c>
      <c r="AC14" s="26">
        <v>40</v>
      </c>
      <c r="AD14" s="63">
        <v>10</v>
      </c>
      <c r="AE14" s="20">
        <v>20</v>
      </c>
      <c r="AF14" s="21">
        <v>30</v>
      </c>
      <c r="AG14" s="26">
        <v>20</v>
      </c>
      <c r="AH14" s="19">
        <v>40</v>
      </c>
      <c r="AI14" s="19">
        <v>20</v>
      </c>
      <c r="AJ14" s="26">
        <v>10</v>
      </c>
      <c r="AK14" s="25">
        <v>10</v>
      </c>
      <c r="AL14" s="19">
        <v>40</v>
      </c>
      <c r="AM14" s="26">
        <v>10</v>
      </c>
      <c r="AN14" s="63">
        <v>20</v>
      </c>
      <c r="AO14" s="26">
        <v>40</v>
      </c>
      <c r="AP14" s="270">
        <v>10</v>
      </c>
      <c r="AQ14" s="26">
        <v>30</v>
      </c>
      <c r="AR14" s="21">
        <v>30</v>
      </c>
      <c r="AS14" s="26">
        <v>40</v>
      </c>
      <c r="AT14" s="277">
        <v>10</v>
      </c>
      <c r="AU14" s="22">
        <v>40</v>
      </c>
      <c r="AV14" s="63">
        <v>3</v>
      </c>
      <c r="AW14" s="19">
        <v>30</v>
      </c>
      <c r="AX14" s="26">
        <v>20</v>
      </c>
      <c r="AY14" s="25">
        <v>20</v>
      </c>
      <c r="AZ14" s="19">
        <v>20</v>
      </c>
      <c r="BA14" s="19">
        <v>40</v>
      </c>
      <c r="BB14" s="19">
        <v>10</v>
      </c>
      <c r="BC14" s="24">
        <v>1</v>
      </c>
      <c r="BD14" s="221">
        <v>7</v>
      </c>
      <c r="BE14" s="233" t="s">
        <v>15</v>
      </c>
      <c r="BF14" s="157">
        <f t="shared" si="3"/>
        <v>30</v>
      </c>
      <c r="BG14" s="158">
        <f t="shared" si="4"/>
      </c>
      <c r="BH14" s="159" t="str">
        <f t="shared" si="5"/>
        <v> </v>
      </c>
      <c r="BI14" s="157" t="str">
        <f t="shared" si="6"/>
        <v> </v>
      </c>
      <c r="BJ14" s="158">
        <f t="shared" si="7"/>
        <v>34</v>
      </c>
      <c r="BK14" s="159" t="str">
        <f t="shared" si="8"/>
        <v> </v>
      </c>
      <c r="BL14" s="160"/>
      <c r="BM14" s="162">
        <f t="shared" si="9"/>
        <v>9</v>
      </c>
      <c r="BN14" s="69">
        <f t="shared" si="10"/>
        <v>3</v>
      </c>
      <c r="BO14" s="69">
        <f t="shared" si="11"/>
        <v>8</v>
      </c>
      <c r="BP14" s="69">
        <f t="shared" si="12"/>
        <v>10</v>
      </c>
      <c r="BQ14" s="69">
        <f t="shared" si="13"/>
        <v>4</v>
      </c>
      <c r="BR14" s="69">
        <f t="shared" si="14"/>
        <v>6</v>
      </c>
      <c r="BS14" s="161" t="str">
        <f t="shared" si="15"/>
        <v>0</v>
      </c>
      <c r="BT14" s="135" t="str">
        <f t="shared" si="16"/>
        <v>0</v>
      </c>
      <c r="BU14" s="135" t="str">
        <f t="shared" si="17"/>
        <v>0</v>
      </c>
      <c r="BV14" s="135"/>
      <c r="BW14" s="77">
        <f t="shared" si="18"/>
        <v>0</v>
      </c>
    </row>
    <row r="15" spans="1:75" ht="15" customHeight="1">
      <c r="A15" s="226">
        <v>8</v>
      </c>
      <c r="B15" s="25">
        <v>30</v>
      </c>
      <c r="C15" s="19">
        <v>30</v>
      </c>
      <c r="D15" s="19">
        <v>20</v>
      </c>
      <c r="E15" s="26">
        <v>3</v>
      </c>
      <c r="F15" s="24">
        <v>40</v>
      </c>
      <c r="G15" s="25">
        <v>2</v>
      </c>
      <c r="H15" s="26">
        <v>30</v>
      </c>
      <c r="I15" s="19">
        <v>20</v>
      </c>
      <c r="J15" s="19">
        <v>10</v>
      </c>
      <c r="K15" s="20">
        <v>2</v>
      </c>
      <c r="L15" s="25">
        <v>30</v>
      </c>
      <c r="M15" s="19">
        <v>20</v>
      </c>
      <c r="N15" s="19">
        <v>3</v>
      </c>
      <c r="O15" s="26">
        <v>3</v>
      </c>
      <c r="P15" s="57">
        <v>30</v>
      </c>
      <c r="Q15" s="25">
        <v>40</v>
      </c>
      <c r="R15" s="22">
        <v>20</v>
      </c>
      <c r="S15" s="23">
        <v>30</v>
      </c>
      <c r="T15" s="19">
        <v>4</v>
      </c>
      <c r="U15" s="20">
        <v>3</v>
      </c>
      <c r="V15" s="21">
        <v>20</v>
      </c>
      <c r="W15" s="19">
        <v>10</v>
      </c>
      <c r="X15" s="19">
        <v>40</v>
      </c>
      <c r="Y15" s="19">
        <v>3</v>
      </c>
      <c r="Z15" s="24">
        <v>20</v>
      </c>
      <c r="AA15" s="25">
        <v>30</v>
      </c>
      <c r="AB15" s="19">
        <v>10</v>
      </c>
      <c r="AC15" s="26">
        <v>20</v>
      </c>
      <c r="AD15" s="63">
        <v>40</v>
      </c>
      <c r="AE15" s="20">
        <v>40</v>
      </c>
      <c r="AF15" s="21">
        <v>30</v>
      </c>
      <c r="AG15" s="26">
        <v>40</v>
      </c>
      <c r="AH15" s="19">
        <v>40</v>
      </c>
      <c r="AI15" s="19">
        <v>10</v>
      </c>
      <c r="AJ15" s="26">
        <v>10</v>
      </c>
      <c r="AK15" s="25">
        <v>10</v>
      </c>
      <c r="AL15" s="19">
        <v>20</v>
      </c>
      <c r="AM15" s="26">
        <v>10</v>
      </c>
      <c r="AN15" s="63">
        <v>10</v>
      </c>
      <c r="AO15" s="26">
        <v>40</v>
      </c>
      <c r="AP15" s="270">
        <v>10</v>
      </c>
      <c r="AQ15" s="26">
        <v>30</v>
      </c>
      <c r="AR15" s="21">
        <v>30</v>
      </c>
      <c r="AS15" s="26">
        <v>40</v>
      </c>
      <c r="AT15" s="277">
        <v>40</v>
      </c>
      <c r="AU15" s="22">
        <v>30</v>
      </c>
      <c r="AV15" s="63">
        <v>10</v>
      </c>
      <c r="AW15" s="19">
        <v>40</v>
      </c>
      <c r="AX15" s="26">
        <v>20</v>
      </c>
      <c r="AY15" s="25">
        <v>20</v>
      </c>
      <c r="AZ15" s="19">
        <v>2</v>
      </c>
      <c r="BA15" s="19">
        <v>4</v>
      </c>
      <c r="BB15" s="19">
        <v>30</v>
      </c>
      <c r="BC15" s="24">
        <v>40</v>
      </c>
      <c r="BD15" s="221">
        <v>8</v>
      </c>
      <c r="BE15" s="233" t="s">
        <v>15</v>
      </c>
      <c r="BF15" s="157">
        <f t="shared" si="3"/>
        <v>24</v>
      </c>
      <c r="BG15" s="158">
        <f t="shared" si="4"/>
      </c>
      <c r="BH15" s="159" t="str">
        <f t="shared" si="5"/>
        <v> </v>
      </c>
      <c r="BI15" s="157" t="str">
        <f t="shared" si="6"/>
        <v> </v>
      </c>
      <c r="BJ15" s="158">
        <f t="shared" si="7"/>
        <v>32</v>
      </c>
      <c r="BK15" s="159" t="str">
        <f t="shared" si="8"/>
        <v> </v>
      </c>
      <c r="BL15" s="160"/>
      <c r="BM15" s="162">
        <f t="shared" si="9"/>
        <v>9</v>
      </c>
      <c r="BN15" s="69">
        <f t="shared" si="10"/>
        <v>3</v>
      </c>
      <c r="BO15" s="69">
        <f t="shared" si="11"/>
        <v>8</v>
      </c>
      <c r="BP15" s="69">
        <f t="shared" si="12"/>
        <v>10</v>
      </c>
      <c r="BQ15" s="69">
        <f t="shared" si="13"/>
        <v>4</v>
      </c>
      <c r="BR15" s="69">
        <f t="shared" si="14"/>
        <v>6</v>
      </c>
      <c r="BS15" s="161" t="str">
        <f t="shared" si="15"/>
        <v>0</v>
      </c>
      <c r="BT15" s="135" t="str">
        <f t="shared" si="16"/>
        <v>0</v>
      </c>
      <c r="BU15" s="135" t="str">
        <f t="shared" si="17"/>
        <v>0</v>
      </c>
      <c r="BV15" s="135"/>
      <c r="BW15" s="77">
        <f t="shared" si="18"/>
        <v>0</v>
      </c>
    </row>
    <row r="16" spans="1:75" ht="15" customHeight="1">
      <c r="A16" s="226">
        <v>9</v>
      </c>
      <c r="B16" s="25">
        <v>3</v>
      </c>
      <c r="C16" s="19">
        <v>30</v>
      </c>
      <c r="D16" s="19">
        <v>3</v>
      </c>
      <c r="E16" s="26">
        <v>2</v>
      </c>
      <c r="F16" s="24">
        <v>40</v>
      </c>
      <c r="G16" s="25">
        <v>4</v>
      </c>
      <c r="H16" s="26">
        <v>40</v>
      </c>
      <c r="I16" s="19">
        <v>10</v>
      </c>
      <c r="J16" s="19">
        <v>40</v>
      </c>
      <c r="K16" s="20">
        <v>20</v>
      </c>
      <c r="L16" s="25">
        <v>3</v>
      </c>
      <c r="M16" s="19">
        <v>20</v>
      </c>
      <c r="N16" s="19">
        <v>40</v>
      </c>
      <c r="O16" s="26">
        <v>40</v>
      </c>
      <c r="P16" s="57">
        <v>30</v>
      </c>
      <c r="Q16" s="25">
        <v>40</v>
      </c>
      <c r="R16" s="22">
        <v>40</v>
      </c>
      <c r="S16" s="23">
        <v>3</v>
      </c>
      <c r="T16" s="19">
        <v>40</v>
      </c>
      <c r="U16" s="20">
        <v>40</v>
      </c>
      <c r="V16" s="21">
        <v>30</v>
      </c>
      <c r="W16" s="19">
        <v>30</v>
      </c>
      <c r="X16" s="19">
        <v>20</v>
      </c>
      <c r="Y16" s="19">
        <v>3</v>
      </c>
      <c r="Z16" s="24">
        <v>40</v>
      </c>
      <c r="AA16" s="25">
        <v>20</v>
      </c>
      <c r="AB16" s="19">
        <v>4</v>
      </c>
      <c r="AC16" s="26">
        <v>30</v>
      </c>
      <c r="AD16" s="63">
        <v>20</v>
      </c>
      <c r="AE16" s="20">
        <v>30</v>
      </c>
      <c r="AF16" s="21">
        <v>30</v>
      </c>
      <c r="AG16" s="26">
        <v>10</v>
      </c>
      <c r="AH16" s="19">
        <v>20</v>
      </c>
      <c r="AI16" s="19">
        <v>10</v>
      </c>
      <c r="AJ16" s="26">
        <v>40</v>
      </c>
      <c r="AK16" s="25">
        <v>10</v>
      </c>
      <c r="AL16" s="19">
        <v>30</v>
      </c>
      <c r="AM16" s="26">
        <v>40</v>
      </c>
      <c r="AN16" s="63">
        <v>20</v>
      </c>
      <c r="AO16" s="26">
        <v>40</v>
      </c>
      <c r="AP16" s="270">
        <v>10</v>
      </c>
      <c r="AQ16" s="26">
        <v>30</v>
      </c>
      <c r="AR16" s="21">
        <v>10</v>
      </c>
      <c r="AS16" s="26">
        <v>30</v>
      </c>
      <c r="AT16" s="277">
        <v>10</v>
      </c>
      <c r="AU16" s="22">
        <v>40</v>
      </c>
      <c r="AV16" s="63">
        <v>40</v>
      </c>
      <c r="AW16" s="19">
        <v>20</v>
      </c>
      <c r="AX16" s="26">
        <v>1</v>
      </c>
      <c r="AY16" s="25">
        <v>20</v>
      </c>
      <c r="AZ16" s="19">
        <v>40</v>
      </c>
      <c r="BA16" s="19">
        <v>2</v>
      </c>
      <c r="BB16" s="19">
        <v>10</v>
      </c>
      <c r="BC16" s="24">
        <v>40</v>
      </c>
      <c r="BD16" s="221">
        <v>9</v>
      </c>
      <c r="BE16" s="233" t="s">
        <v>35</v>
      </c>
      <c r="BF16" s="157" t="str">
        <f t="shared" si="3"/>
        <v> </v>
      </c>
      <c r="BG16" s="158">
        <f t="shared" si="4"/>
      </c>
      <c r="BH16" s="159">
        <f t="shared" si="5"/>
        <v>16</v>
      </c>
      <c r="BI16" s="157" t="str">
        <f t="shared" si="6"/>
        <v> </v>
      </c>
      <c r="BJ16" s="158">
        <f t="shared" si="7"/>
      </c>
      <c r="BK16" s="159">
        <f t="shared" si="8"/>
        <v>18</v>
      </c>
      <c r="BL16" s="160"/>
      <c r="BM16" s="162">
        <f t="shared" si="9"/>
        <v>9</v>
      </c>
      <c r="BN16" s="69">
        <f t="shared" si="10"/>
        <v>3</v>
      </c>
      <c r="BO16" s="69">
        <f t="shared" si="11"/>
        <v>8</v>
      </c>
      <c r="BP16" s="69">
        <f t="shared" si="12"/>
        <v>10</v>
      </c>
      <c r="BQ16" s="69">
        <f t="shared" si="13"/>
        <v>4</v>
      </c>
      <c r="BR16" s="69">
        <f t="shared" si="14"/>
        <v>6</v>
      </c>
      <c r="BS16" s="161" t="str">
        <f t="shared" si="15"/>
        <v>0</v>
      </c>
      <c r="BT16" s="135" t="str">
        <f t="shared" si="16"/>
        <v>0</v>
      </c>
      <c r="BU16" s="135" t="str">
        <f t="shared" si="17"/>
        <v>0</v>
      </c>
      <c r="BV16" s="135"/>
      <c r="BW16" s="77">
        <f t="shared" si="18"/>
        <v>0</v>
      </c>
    </row>
    <row r="17" spans="1:75" ht="15" customHeight="1" thickBot="1">
      <c r="A17" s="229">
        <v>10</v>
      </c>
      <c r="B17" s="37">
        <v>10</v>
      </c>
      <c r="C17" s="38">
        <v>20</v>
      </c>
      <c r="D17" s="38">
        <v>4</v>
      </c>
      <c r="E17" s="39">
        <v>3</v>
      </c>
      <c r="F17" s="40">
        <v>40</v>
      </c>
      <c r="G17" s="37">
        <v>20</v>
      </c>
      <c r="H17" s="39">
        <v>30</v>
      </c>
      <c r="I17" s="38">
        <v>1</v>
      </c>
      <c r="J17" s="38">
        <v>10</v>
      </c>
      <c r="K17" s="41">
        <v>20</v>
      </c>
      <c r="L17" s="37">
        <v>20</v>
      </c>
      <c r="M17" s="38">
        <v>2</v>
      </c>
      <c r="N17" s="38">
        <v>20</v>
      </c>
      <c r="O17" s="39">
        <v>3</v>
      </c>
      <c r="P17" s="59">
        <v>30</v>
      </c>
      <c r="Q17" s="37">
        <v>20</v>
      </c>
      <c r="R17" s="43">
        <v>20</v>
      </c>
      <c r="S17" s="44">
        <v>20</v>
      </c>
      <c r="T17" s="38">
        <v>20</v>
      </c>
      <c r="U17" s="41">
        <v>20</v>
      </c>
      <c r="V17" s="42">
        <v>30</v>
      </c>
      <c r="W17" s="38">
        <v>1</v>
      </c>
      <c r="X17" s="38">
        <v>10</v>
      </c>
      <c r="Y17" s="38">
        <v>10</v>
      </c>
      <c r="Z17" s="40">
        <v>4</v>
      </c>
      <c r="AA17" s="37">
        <v>3</v>
      </c>
      <c r="AB17" s="38">
        <v>10</v>
      </c>
      <c r="AC17" s="39">
        <v>10</v>
      </c>
      <c r="AD17" s="66">
        <v>40</v>
      </c>
      <c r="AE17" s="41">
        <v>20</v>
      </c>
      <c r="AF17" s="42">
        <v>10</v>
      </c>
      <c r="AG17" s="39">
        <v>30</v>
      </c>
      <c r="AH17" s="38">
        <v>30</v>
      </c>
      <c r="AI17" s="38">
        <v>10</v>
      </c>
      <c r="AJ17" s="39">
        <v>40</v>
      </c>
      <c r="AK17" s="37">
        <v>20</v>
      </c>
      <c r="AL17" s="38">
        <v>40</v>
      </c>
      <c r="AM17" s="39">
        <v>10</v>
      </c>
      <c r="AN17" s="66">
        <v>20</v>
      </c>
      <c r="AO17" s="39">
        <v>40</v>
      </c>
      <c r="AP17" s="273">
        <v>10</v>
      </c>
      <c r="AQ17" s="39">
        <v>30</v>
      </c>
      <c r="AR17" s="42">
        <v>10</v>
      </c>
      <c r="AS17" s="39">
        <v>10</v>
      </c>
      <c r="AT17" s="280">
        <v>10</v>
      </c>
      <c r="AU17" s="43">
        <v>40</v>
      </c>
      <c r="AV17" s="66">
        <v>30</v>
      </c>
      <c r="AW17" s="38">
        <v>20</v>
      </c>
      <c r="AX17" s="39">
        <v>20</v>
      </c>
      <c r="AY17" s="37">
        <v>30</v>
      </c>
      <c r="AZ17" s="38">
        <v>3</v>
      </c>
      <c r="BA17" s="38">
        <v>20</v>
      </c>
      <c r="BB17" s="38">
        <v>10</v>
      </c>
      <c r="BC17" s="40">
        <v>4</v>
      </c>
      <c r="BD17" s="222">
        <v>10</v>
      </c>
      <c r="BE17" s="224" t="s">
        <v>35</v>
      </c>
      <c r="BF17" s="169" t="str">
        <f t="shared" si="3"/>
        <v> </v>
      </c>
      <c r="BG17" s="170">
        <f t="shared" si="4"/>
      </c>
      <c r="BH17" s="171">
        <f t="shared" si="5"/>
        <v>21</v>
      </c>
      <c r="BI17" s="169" t="str">
        <f t="shared" si="6"/>
        <v> </v>
      </c>
      <c r="BJ17" s="170">
        <f t="shared" si="7"/>
      </c>
      <c r="BK17" s="171">
        <f t="shared" si="8"/>
        <v>24</v>
      </c>
      <c r="BL17" s="160"/>
      <c r="BM17" s="162">
        <f t="shared" si="9"/>
        <v>9</v>
      </c>
      <c r="BN17" s="69">
        <f t="shared" si="10"/>
        <v>3</v>
      </c>
      <c r="BO17" s="69">
        <f t="shared" si="11"/>
        <v>8</v>
      </c>
      <c r="BP17" s="69">
        <f t="shared" si="12"/>
        <v>10</v>
      </c>
      <c r="BQ17" s="69">
        <f t="shared" si="13"/>
        <v>4</v>
      </c>
      <c r="BR17" s="69">
        <f t="shared" si="14"/>
        <v>6</v>
      </c>
      <c r="BS17" s="161" t="str">
        <f t="shared" si="15"/>
        <v>0</v>
      </c>
      <c r="BT17" s="135" t="str">
        <f t="shared" si="16"/>
        <v>0</v>
      </c>
      <c r="BU17" s="135" t="str">
        <f t="shared" si="17"/>
        <v>0</v>
      </c>
      <c r="BV17" s="135"/>
      <c r="BW17" s="77">
        <f t="shared" si="18"/>
        <v>0</v>
      </c>
    </row>
    <row r="18" spans="1:75" ht="15" customHeight="1" thickTop="1">
      <c r="A18" s="228">
        <v>11</v>
      </c>
      <c r="B18" s="13"/>
      <c r="C18" s="14"/>
      <c r="D18" s="14"/>
      <c r="E18" s="15"/>
      <c r="F18" s="16"/>
      <c r="G18" s="13"/>
      <c r="H18" s="15"/>
      <c r="I18" s="14"/>
      <c r="J18" s="14"/>
      <c r="K18" s="17"/>
      <c r="L18" s="13"/>
      <c r="M18" s="14"/>
      <c r="N18" s="14"/>
      <c r="O18" s="15"/>
      <c r="P18" s="56"/>
      <c r="Q18" s="13"/>
      <c r="R18" s="35"/>
      <c r="S18" s="36"/>
      <c r="T18" s="14"/>
      <c r="U18" s="17"/>
      <c r="V18" s="18"/>
      <c r="W18" s="14"/>
      <c r="X18" s="14"/>
      <c r="Y18" s="14"/>
      <c r="Z18" s="16"/>
      <c r="AA18" s="13"/>
      <c r="AB18" s="14"/>
      <c r="AC18" s="15"/>
      <c r="AD18" s="65"/>
      <c r="AE18" s="17"/>
      <c r="AF18" s="18"/>
      <c r="AG18" s="15"/>
      <c r="AH18" s="14"/>
      <c r="AI18" s="14"/>
      <c r="AJ18" s="15"/>
      <c r="AK18" s="13"/>
      <c r="AL18" s="14"/>
      <c r="AM18" s="15"/>
      <c r="AN18" s="65"/>
      <c r="AO18" s="15"/>
      <c r="AP18" s="272"/>
      <c r="AQ18" s="15"/>
      <c r="AR18" s="18"/>
      <c r="AS18" s="15"/>
      <c r="AT18" s="279"/>
      <c r="AU18" s="35"/>
      <c r="AV18" s="65"/>
      <c r="AW18" s="14"/>
      <c r="AX18" s="15"/>
      <c r="AY18" s="13"/>
      <c r="AZ18" s="14"/>
      <c r="BA18" s="14"/>
      <c r="BB18" s="14"/>
      <c r="BC18" s="16"/>
      <c r="BD18" s="220">
        <v>11</v>
      </c>
      <c r="BE18" s="232"/>
      <c r="BF18" s="166" t="str">
        <f t="shared" si="3"/>
        <v> </v>
      </c>
      <c r="BG18" s="167">
        <f t="shared" si="4"/>
      </c>
      <c r="BH18" s="168">
        <f t="shared" si="5"/>
        <v>0</v>
      </c>
      <c r="BI18" s="166" t="str">
        <f t="shared" si="6"/>
        <v> </v>
      </c>
      <c r="BJ18" s="167">
        <f t="shared" si="7"/>
      </c>
      <c r="BK18" s="168">
        <f t="shared" si="8"/>
        <v>0</v>
      </c>
      <c r="BL18" s="160"/>
      <c r="BM18" s="162">
        <f t="shared" si="9"/>
        <v>0</v>
      </c>
      <c r="BN18" s="69">
        <f t="shared" si="10"/>
        <v>0</v>
      </c>
      <c r="BO18" s="69">
        <f t="shared" si="11"/>
        <v>0</v>
      </c>
      <c r="BP18" s="69">
        <f t="shared" si="12"/>
        <v>0</v>
      </c>
      <c r="BQ18" s="69">
        <f t="shared" si="13"/>
        <v>0</v>
      </c>
      <c r="BR18" s="69">
        <f t="shared" si="14"/>
        <v>0</v>
      </c>
      <c r="BS18" s="161" t="str">
        <f t="shared" si="15"/>
        <v>0</v>
      </c>
      <c r="BT18" s="135" t="str">
        <f t="shared" si="16"/>
        <v>0</v>
      </c>
      <c r="BU18" s="135" t="str">
        <f t="shared" si="17"/>
        <v>0</v>
      </c>
      <c r="BV18" s="135"/>
      <c r="BW18" s="77">
        <f t="shared" si="18"/>
        <v>0</v>
      </c>
    </row>
    <row r="19" spans="1:75" ht="15" customHeight="1">
      <c r="A19" s="226">
        <v>12</v>
      </c>
      <c r="B19" s="25"/>
      <c r="C19" s="19"/>
      <c r="D19" s="19"/>
      <c r="E19" s="26"/>
      <c r="F19" s="24"/>
      <c r="G19" s="25"/>
      <c r="H19" s="26"/>
      <c r="I19" s="19"/>
      <c r="J19" s="19"/>
      <c r="K19" s="20"/>
      <c r="L19" s="25"/>
      <c r="M19" s="19"/>
      <c r="N19" s="19"/>
      <c r="O19" s="26"/>
      <c r="P19" s="57"/>
      <c r="Q19" s="25"/>
      <c r="R19" s="22"/>
      <c r="S19" s="23"/>
      <c r="T19" s="19"/>
      <c r="U19" s="20"/>
      <c r="V19" s="21"/>
      <c r="W19" s="19"/>
      <c r="X19" s="19"/>
      <c r="Y19" s="19"/>
      <c r="Z19" s="24"/>
      <c r="AA19" s="25"/>
      <c r="AB19" s="19"/>
      <c r="AC19" s="26"/>
      <c r="AD19" s="63"/>
      <c r="AE19" s="20"/>
      <c r="AF19" s="21"/>
      <c r="AG19" s="26"/>
      <c r="AH19" s="19"/>
      <c r="AI19" s="19"/>
      <c r="AJ19" s="26"/>
      <c r="AK19" s="25"/>
      <c r="AL19" s="19"/>
      <c r="AM19" s="26"/>
      <c r="AN19" s="63"/>
      <c r="AO19" s="26"/>
      <c r="AP19" s="270"/>
      <c r="AQ19" s="26"/>
      <c r="AR19" s="21"/>
      <c r="AS19" s="26"/>
      <c r="AT19" s="277"/>
      <c r="AU19" s="22"/>
      <c r="AV19" s="63"/>
      <c r="AW19" s="19"/>
      <c r="AX19" s="26"/>
      <c r="AY19" s="25"/>
      <c r="AZ19" s="19"/>
      <c r="BA19" s="19"/>
      <c r="BB19" s="19"/>
      <c r="BC19" s="24"/>
      <c r="BD19" s="221">
        <v>12</v>
      </c>
      <c r="BE19" s="233"/>
      <c r="BF19" s="157" t="str">
        <f t="shared" si="3"/>
        <v> </v>
      </c>
      <c r="BG19" s="158">
        <f t="shared" si="4"/>
      </c>
      <c r="BH19" s="159">
        <f t="shared" si="5"/>
        <v>0</v>
      </c>
      <c r="BI19" s="157" t="str">
        <f t="shared" si="6"/>
        <v> </v>
      </c>
      <c r="BJ19" s="158">
        <f t="shared" si="7"/>
      </c>
      <c r="BK19" s="159">
        <f t="shared" si="8"/>
        <v>0</v>
      </c>
      <c r="BL19" s="160"/>
      <c r="BM19" s="162">
        <f t="shared" si="9"/>
        <v>0</v>
      </c>
      <c r="BN19" s="69">
        <f t="shared" si="10"/>
        <v>0</v>
      </c>
      <c r="BO19" s="69">
        <f t="shared" si="11"/>
        <v>0</v>
      </c>
      <c r="BP19" s="69">
        <f t="shared" si="12"/>
        <v>0</v>
      </c>
      <c r="BQ19" s="69">
        <f t="shared" si="13"/>
        <v>0</v>
      </c>
      <c r="BR19" s="69">
        <f t="shared" si="14"/>
        <v>0</v>
      </c>
      <c r="BS19" s="161" t="str">
        <f t="shared" si="15"/>
        <v>0</v>
      </c>
      <c r="BT19" s="135" t="str">
        <f t="shared" si="16"/>
        <v>0</v>
      </c>
      <c r="BU19" s="135" t="str">
        <f t="shared" si="17"/>
        <v>0</v>
      </c>
      <c r="BV19" s="135"/>
      <c r="BW19" s="77">
        <f t="shared" si="18"/>
        <v>0</v>
      </c>
    </row>
    <row r="20" spans="1:75" ht="15" customHeight="1">
      <c r="A20" s="226">
        <v>13</v>
      </c>
      <c r="B20" s="25"/>
      <c r="C20" s="19"/>
      <c r="D20" s="19"/>
      <c r="E20" s="26"/>
      <c r="F20" s="24"/>
      <c r="G20" s="25"/>
      <c r="H20" s="26"/>
      <c r="I20" s="19"/>
      <c r="J20" s="19"/>
      <c r="K20" s="20"/>
      <c r="L20" s="25"/>
      <c r="M20" s="19"/>
      <c r="N20" s="19"/>
      <c r="O20" s="26"/>
      <c r="P20" s="57"/>
      <c r="Q20" s="25"/>
      <c r="R20" s="22"/>
      <c r="S20" s="23"/>
      <c r="T20" s="19"/>
      <c r="U20" s="20"/>
      <c r="V20" s="21"/>
      <c r="W20" s="19"/>
      <c r="X20" s="19"/>
      <c r="Y20" s="19"/>
      <c r="Z20" s="24"/>
      <c r="AA20" s="25"/>
      <c r="AB20" s="19"/>
      <c r="AC20" s="26"/>
      <c r="AD20" s="63"/>
      <c r="AE20" s="20"/>
      <c r="AF20" s="21"/>
      <c r="AG20" s="26"/>
      <c r="AH20" s="19"/>
      <c r="AI20" s="19"/>
      <c r="AJ20" s="26"/>
      <c r="AK20" s="25"/>
      <c r="AL20" s="19"/>
      <c r="AM20" s="26"/>
      <c r="AN20" s="63"/>
      <c r="AO20" s="26"/>
      <c r="AP20" s="270"/>
      <c r="AQ20" s="26"/>
      <c r="AR20" s="21"/>
      <c r="AS20" s="26"/>
      <c r="AT20" s="277"/>
      <c r="AU20" s="22"/>
      <c r="AV20" s="63"/>
      <c r="AW20" s="19"/>
      <c r="AX20" s="26"/>
      <c r="AY20" s="25"/>
      <c r="AZ20" s="19"/>
      <c r="BA20" s="19"/>
      <c r="BB20" s="19"/>
      <c r="BC20" s="24"/>
      <c r="BD20" s="221">
        <v>13</v>
      </c>
      <c r="BE20" s="233"/>
      <c r="BF20" s="157" t="str">
        <f t="shared" si="3"/>
        <v> </v>
      </c>
      <c r="BG20" s="158">
        <f t="shared" si="4"/>
      </c>
      <c r="BH20" s="159">
        <f t="shared" si="5"/>
        <v>0</v>
      </c>
      <c r="BI20" s="157" t="str">
        <f t="shared" si="6"/>
        <v> </v>
      </c>
      <c r="BJ20" s="158">
        <f t="shared" si="7"/>
      </c>
      <c r="BK20" s="159">
        <f t="shared" si="8"/>
        <v>0</v>
      </c>
      <c r="BL20" s="160"/>
      <c r="BM20" s="162">
        <f t="shared" si="9"/>
        <v>0</v>
      </c>
      <c r="BN20" s="69">
        <f t="shared" si="10"/>
        <v>0</v>
      </c>
      <c r="BO20" s="69">
        <f t="shared" si="11"/>
        <v>0</v>
      </c>
      <c r="BP20" s="69">
        <f t="shared" si="12"/>
        <v>0</v>
      </c>
      <c r="BQ20" s="69">
        <f t="shared" si="13"/>
        <v>0</v>
      </c>
      <c r="BR20" s="69">
        <f t="shared" si="14"/>
        <v>0</v>
      </c>
      <c r="BS20" s="161" t="str">
        <f t="shared" si="15"/>
        <v>0</v>
      </c>
      <c r="BT20" s="135" t="str">
        <f t="shared" si="16"/>
        <v>0</v>
      </c>
      <c r="BU20" s="135" t="str">
        <f t="shared" si="17"/>
        <v>0</v>
      </c>
      <c r="BV20" s="135"/>
      <c r="BW20" s="77">
        <f t="shared" si="18"/>
        <v>0</v>
      </c>
    </row>
    <row r="21" spans="1:75" ht="15" customHeight="1">
      <c r="A21" s="226">
        <v>14</v>
      </c>
      <c r="B21" s="25"/>
      <c r="C21" s="19"/>
      <c r="D21" s="19"/>
      <c r="E21" s="26"/>
      <c r="F21" s="24"/>
      <c r="G21" s="25"/>
      <c r="H21" s="26"/>
      <c r="I21" s="19"/>
      <c r="J21" s="19"/>
      <c r="K21" s="20"/>
      <c r="L21" s="25"/>
      <c r="M21" s="19"/>
      <c r="N21" s="19"/>
      <c r="O21" s="26"/>
      <c r="P21" s="57"/>
      <c r="Q21" s="25"/>
      <c r="R21" s="22"/>
      <c r="S21" s="23"/>
      <c r="T21" s="19"/>
      <c r="U21" s="20"/>
      <c r="V21" s="21"/>
      <c r="W21" s="19"/>
      <c r="X21" s="19"/>
      <c r="Y21" s="19"/>
      <c r="Z21" s="24"/>
      <c r="AA21" s="25"/>
      <c r="AB21" s="19"/>
      <c r="AC21" s="26"/>
      <c r="AD21" s="63"/>
      <c r="AE21" s="20"/>
      <c r="AF21" s="21"/>
      <c r="AG21" s="26"/>
      <c r="AH21" s="19"/>
      <c r="AI21" s="19"/>
      <c r="AJ21" s="26"/>
      <c r="AK21" s="25"/>
      <c r="AL21" s="19"/>
      <c r="AM21" s="26"/>
      <c r="AN21" s="63"/>
      <c r="AO21" s="26"/>
      <c r="AP21" s="270"/>
      <c r="AQ21" s="26"/>
      <c r="AR21" s="21"/>
      <c r="AS21" s="26"/>
      <c r="AT21" s="277"/>
      <c r="AU21" s="22"/>
      <c r="AV21" s="63"/>
      <c r="AW21" s="19"/>
      <c r="AX21" s="26"/>
      <c r="AY21" s="25"/>
      <c r="AZ21" s="19"/>
      <c r="BA21" s="19"/>
      <c r="BB21" s="19"/>
      <c r="BC21" s="24"/>
      <c r="BD21" s="221">
        <v>14</v>
      </c>
      <c r="BE21" s="233"/>
      <c r="BF21" s="157" t="str">
        <f t="shared" si="3"/>
        <v> </v>
      </c>
      <c r="BG21" s="158">
        <f t="shared" si="4"/>
      </c>
      <c r="BH21" s="159">
        <f t="shared" si="5"/>
        <v>0</v>
      </c>
      <c r="BI21" s="157" t="str">
        <f t="shared" si="6"/>
        <v> </v>
      </c>
      <c r="BJ21" s="158">
        <f t="shared" si="7"/>
      </c>
      <c r="BK21" s="159">
        <f t="shared" si="8"/>
        <v>0</v>
      </c>
      <c r="BL21" s="160"/>
      <c r="BM21" s="162">
        <f t="shared" si="9"/>
        <v>0</v>
      </c>
      <c r="BN21" s="69">
        <f t="shared" si="10"/>
        <v>0</v>
      </c>
      <c r="BO21" s="69">
        <f t="shared" si="11"/>
        <v>0</v>
      </c>
      <c r="BP21" s="69">
        <f t="shared" si="12"/>
        <v>0</v>
      </c>
      <c r="BQ21" s="69">
        <f t="shared" si="13"/>
        <v>0</v>
      </c>
      <c r="BR21" s="69">
        <f t="shared" si="14"/>
        <v>0</v>
      </c>
      <c r="BS21" s="161" t="str">
        <f t="shared" si="15"/>
        <v>0</v>
      </c>
      <c r="BT21" s="135" t="str">
        <f t="shared" si="16"/>
        <v>0</v>
      </c>
      <c r="BU21" s="135" t="str">
        <f t="shared" si="17"/>
        <v>0</v>
      </c>
      <c r="BV21" s="135"/>
      <c r="BW21" s="77">
        <f t="shared" si="18"/>
        <v>0</v>
      </c>
    </row>
    <row r="22" spans="1:75" ht="15" customHeight="1" thickBot="1">
      <c r="A22" s="227">
        <v>15</v>
      </c>
      <c r="B22" s="27"/>
      <c r="C22" s="28"/>
      <c r="D22" s="28"/>
      <c r="E22" s="29"/>
      <c r="F22" s="30"/>
      <c r="G22" s="27"/>
      <c r="H22" s="29"/>
      <c r="I22" s="28"/>
      <c r="J22" s="28"/>
      <c r="K22" s="31"/>
      <c r="L22" s="27"/>
      <c r="M22" s="28"/>
      <c r="N22" s="28"/>
      <c r="O22" s="29"/>
      <c r="P22" s="58"/>
      <c r="Q22" s="27"/>
      <c r="R22" s="33"/>
      <c r="S22" s="34"/>
      <c r="T22" s="28"/>
      <c r="U22" s="31"/>
      <c r="V22" s="32"/>
      <c r="W22" s="28"/>
      <c r="X22" s="28"/>
      <c r="Y22" s="28"/>
      <c r="Z22" s="30"/>
      <c r="AA22" s="27"/>
      <c r="AB22" s="28"/>
      <c r="AC22" s="29"/>
      <c r="AD22" s="64"/>
      <c r="AE22" s="31"/>
      <c r="AF22" s="32"/>
      <c r="AG22" s="29"/>
      <c r="AH22" s="28"/>
      <c r="AI22" s="28"/>
      <c r="AJ22" s="29"/>
      <c r="AK22" s="27"/>
      <c r="AL22" s="28"/>
      <c r="AM22" s="29"/>
      <c r="AN22" s="64"/>
      <c r="AO22" s="29"/>
      <c r="AP22" s="271"/>
      <c r="AQ22" s="29"/>
      <c r="AR22" s="32"/>
      <c r="AS22" s="29"/>
      <c r="AT22" s="278"/>
      <c r="AU22" s="33"/>
      <c r="AV22" s="64"/>
      <c r="AW22" s="28"/>
      <c r="AX22" s="29"/>
      <c r="AY22" s="27"/>
      <c r="AZ22" s="28"/>
      <c r="BA22" s="28"/>
      <c r="BB22" s="28"/>
      <c r="BC22" s="30"/>
      <c r="BD22" s="222">
        <v>15</v>
      </c>
      <c r="BE22" s="224"/>
      <c r="BF22" s="163" t="str">
        <f t="shared" si="3"/>
        <v> </v>
      </c>
      <c r="BG22" s="164">
        <f t="shared" si="4"/>
      </c>
      <c r="BH22" s="165">
        <f t="shared" si="5"/>
        <v>0</v>
      </c>
      <c r="BI22" s="163" t="str">
        <f t="shared" si="6"/>
        <v> </v>
      </c>
      <c r="BJ22" s="164">
        <f t="shared" si="7"/>
      </c>
      <c r="BK22" s="165">
        <f t="shared" si="8"/>
        <v>0</v>
      </c>
      <c r="BL22" s="160"/>
      <c r="BM22" s="162">
        <f t="shared" si="9"/>
        <v>0</v>
      </c>
      <c r="BN22" s="69">
        <f t="shared" si="10"/>
        <v>0</v>
      </c>
      <c r="BO22" s="69">
        <f t="shared" si="11"/>
        <v>0</v>
      </c>
      <c r="BP22" s="69">
        <f t="shared" si="12"/>
        <v>0</v>
      </c>
      <c r="BQ22" s="69">
        <f t="shared" si="13"/>
        <v>0</v>
      </c>
      <c r="BR22" s="69">
        <f t="shared" si="14"/>
        <v>0</v>
      </c>
      <c r="BS22" s="161" t="str">
        <f t="shared" si="15"/>
        <v>0</v>
      </c>
      <c r="BT22" s="135" t="str">
        <f t="shared" si="16"/>
        <v>0</v>
      </c>
      <c r="BU22" s="135" t="str">
        <f t="shared" si="17"/>
        <v>0</v>
      </c>
      <c r="BV22" s="135"/>
      <c r="BW22" s="77">
        <f t="shared" si="18"/>
        <v>0</v>
      </c>
    </row>
    <row r="23" spans="1:75" ht="15" customHeight="1">
      <c r="A23" s="228">
        <v>16</v>
      </c>
      <c r="B23" s="13"/>
      <c r="C23" s="14"/>
      <c r="D23" s="14"/>
      <c r="E23" s="15"/>
      <c r="F23" s="16"/>
      <c r="G23" s="13"/>
      <c r="H23" s="15"/>
      <c r="I23" s="14"/>
      <c r="J23" s="14"/>
      <c r="K23" s="17"/>
      <c r="L23" s="13"/>
      <c r="M23" s="14"/>
      <c r="N23" s="14"/>
      <c r="O23" s="15"/>
      <c r="P23" s="56"/>
      <c r="Q23" s="13"/>
      <c r="R23" s="35"/>
      <c r="S23" s="36"/>
      <c r="T23" s="14"/>
      <c r="U23" s="17"/>
      <c r="V23" s="18"/>
      <c r="W23" s="14"/>
      <c r="X23" s="14"/>
      <c r="Y23" s="14"/>
      <c r="Z23" s="16"/>
      <c r="AA23" s="13"/>
      <c r="AB23" s="14"/>
      <c r="AC23" s="15"/>
      <c r="AD23" s="65"/>
      <c r="AE23" s="17"/>
      <c r="AF23" s="18"/>
      <c r="AG23" s="15"/>
      <c r="AH23" s="14"/>
      <c r="AI23" s="14"/>
      <c r="AJ23" s="15"/>
      <c r="AK23" s="13"/>
      <c r="AL23" s="14"/>
      <c r="AM23" s="15"/>
      <c r="AN23" s="65"/>
      <c r="AO23" s="15"/>
      <c r="AP23" s="272"/>
      <c r="AQ23" s="15"/>
      <c r="AR23" s="18"/>
      <c r="AS23" s="15"/>
      <c r="AT23" s="279"/>
      <c r="AU23" s="35"/>
      <c r="AV23" s="65"/>
      <c r="AW23" s="14"/>
      <c r="AX23" s="15"/>
      <c r="AY23" s="13"/>
      <c r="AZ23" s="14"/>
      <c r="BA23" s="14"/>
      <c r="BB23" s="14"/>
      <c r="BC23" s="16"/>
      <c r="BD23" s="220">
        <v>16</v>
      </c>
      <c r="BE23" s="232"/>
      <c r="BF23" s="166" t="str">
        <f t="shared" si="3"/>
        <v> </v>
      </c>
      <c r="BG23" s="167">
        <f t="shared" si="4"/>
      </c>
      <c r="BH23" s="168">
        <f t="shared" si="5"/>
        <v>0</v>
      </c>
      <c r="BI23" s="166" t="str">
        <f t="shared" si="6"/>
        <v> </v>
      </c>
      <c r="BJ23" s="167">
        <f t="shared" si="7"/>
      </c>
      <c r="BK23" s="168">
        <f t="shared" si="8"/>
        <v>0</v>
      </c>
      <c r="BL23" s="160"/>
      <c r="BM23" s="162">
        <f t="shared" si="9"/>
        <v>0</v>
      </c>
      <c r="BN23" s="69">
        <f t="shared" si="10"/>
        <v>0</v>
      </c>
      <c r="BO23" s="69">
        <f t="shared" si="11"/>
        <v>0</v>
      </c>
      <c r="BP23" s="69">
        <f t="shared" si="12"/>
        <v>0</v>
      </c>
      <c r="BQ23" s="69">
        <f t="shared" si="13"/>
        <v>0</v>
      </c>
      <c r="BR23" s="69">
        <f t="shared" si="14"/>
        <v>0</v>
      </c>
      <c r="BS23" s="161" t="str">
        <f t="shared" si="15"/>
        <v>0</v>
      </c>
      <c r="BT23" s="135" t="str">
        <f t="shared" si="16"/>
        <v>0</v>
      </c>
      <c r="BU23" s="135" t="str">
        <f t="shared" si="17"/>
        <v>0</v>
      </c>
      <c r="BV23" s="135"/>
      <c r="BW23" s="77">
        <f t="shared" si="18"/>
        <v>0</v>
      </c>
    </row>
    <row r="24" spans="1:75" ht="15" customHeight="1">
      <c r="A24" s="226">
        <v>17</v>
      </c>
      <c r="B24" s="25"/>
      <c r="C24" s="19"/>
      <c r="D24" s="19"/>
      <c r="E24" s="26"/>
      <c r="F24" s="24"/>
      <c r="G24" s="25"/>
      <c r="H24" s="26"/>
      <c r="I24" s="19"/>
      <c r="J24" s="19"/>
      <c r="K24" s="20"/>
      <c r="L24" s="25"/>
      <c r="M24" s="19"/>
      <c r="N24" s="19"/>
      <c r="O24" s="26"/>
      <c r="P24" s="57"/>
      <c r="Q24" s="25"/>
      <c r="R24" s="22"/>
      <c r="S24" s="23"/>
      <c r="T24" s="19"/>
      <c r="U24" s="20"/>
      <c r="V24" s="21"/>
      <c r="W24" s="19"/>
      <c r="X24" s="19"/>
      <c r="Y24" s="19"/>
      <c r="Z24" s="24"/>
      <c r="AA24" s="25"/>
      <c r="AB24" s="19"/>
      <c r="AC24" s="26"/>
      <c r="AD24" s="63"/>
      <c r="AE24" s="20"/>
      <c r="AF24" s="21"/>
      <c r="AG24" s="26"/>
      <c r="AH24" s="19"/>
      <c r="AI24" s="19"/>
      <c r="AJ24" s="26"/>
      <c r="AK24" s="25"/>
      <c r="AL24" s="19"/>
      <c r="AM24" s="26"/>
      <c r="AN24" s="63"/>
      <c r="AO24" s="26"/>
      <c r="AP24" s="270"/>
      <c r="AQ24" s="26"/>
      <c r="AR24" s="21"/>
      <c r="AS24" s="26"/>
      <c r="AT24" s="277"/>
      <c r="AU24" s="22"/>
      <c r="AV24" s="63"/>
      <c r="AW24" s="19"/>
      <c r="AX24" s="26"/>
      <c r="AY24" s="25"/>
      <c r="AZ24" s="19"/>
      <c r="BA24" s="19"/>
      <c r="BB24" s="19"/>
      <c r="BC24" s="24"/>
      <c r="BD24" s="221">
        <v>17</v>
      </c>
      <c r="BE24" s="233"/>
      <c r="BF24" s="157" t="str">
        <f t="shared" si="3"/>
        <v> </v>
      </c>
      <c r="BG24" s="158">
        <f t="shared" si="4"/>
      </c>
      <c r="BH24" s="159">
        <f t="shared" si="5"/>
        <v>0</v>
      </c>
      <c r="BI24" s="157" t="str">
        <f t="shared" si="6"/>
        <v> </v>
      </c>
      <c r="BJ24" s="158">
        <f t="shared" si="7"/>
      </c>
      <c r="BK24" s="159">
        <f t="shared" si="8"/>
        <v>0</v>
      </c>
      <c r="BL24" s="160"/>
      <c r="BM24" s="162">
        <f t="shared" si="9"/>
        <v>0</v>
      </c>
      <c r="BN24" s="69">
        <f t="shared" si="10"/>
        <v>0</v>
      </c>
      <c r="BO24" s="69">
        <f t="shared" si="11"/>
        <v>0</v>
      </c>
      <c r="BP24" s="69">
        <f t="shared" si="12"/>
        <v>0</v>
      </c>
      <c r="BQ24" s="69">
        <f t="shared" si="13"/>
        <v>0</v>
      </c>
      <c r="BR24" s="69">
        <f t="shared" si="14"/>
        <v>0</v>
      </c>
      <c r="BS24" s="161" t="str">
        <f t="shared" si="15"/>
        <v>0</v>
      </c>
      <c r="BT24" s="135" t="str">
        <f t="shared" si="16"/>
        <v>0</v>
      </c>
      <c r="BU24" s="135" t="str">
        <f t="shared" si="17"/>
        <v>0</v>
      </c>
      <c r="BV24" s="135"/>
      <c r="BW24" s="77">
        <f t="shared" si="18"/>
        <v>0</v>
      </c>
    </row>
    <row r="25" spans="1:75" ht="15" customHeight="1">
      <c r="A25" s="226">
        <v>18</v>
      </c>
      <c r="B25" s="25"/>
      <c r="C25" s="19"/>
      <c r="D25" s="19"/>
      <c r="E25" s="26"/>
      <c r="F25" s="24"/>
      <c r="G25" s="25"/>
      <c r="H25" s="26"/>
      <c r="I25" s="19"/>
      <c r="J25" s="19"/>
      <c r="K25" s="20"/>
      <c r="L25" s="25"/>
      <c r="M25" s="19"/>
      <c r="N25" s="19"/>
      <c r="O25" s="26"/>
      <c r="P25" s="57"/>
      <c r="Q25" s="25"/>
      <c r="R25" s="22"/>
      <c r="S25" s="23"/>
      <c r="T25" s="19"/>
      <c r="U25" s="20"/>
      <c r="V25" s="21"/>
      <c r="W25" s="19"/>
      <c r="X25" s="19"/>
      <c r="Y25" s="19"/>
      <c r="Z25" s="24"/>
      <c r="AA25" s="25"/>
      <c r="AB25" s="19"/>
      <c r="AC25" s="26"/>
      <c r="AD25" s="63"/>
      <c r="AE25" s="20"/>
      <c r="AF25" s="21"/>
      <c r="AG25" s="26"/>
      <c r="AH25" s="19"/>
      <c r="AI25" s="19"/>
      <c r="AJ25" s="26"/>
      <c r="AK25" s="25"/>
      <c r="AL25" s="19"/>
      <c r="AM25" s="26"/>
      <c r="AN25" s="63"/>
      <c r="AO25" s="26"/>
      <c r="AP25" s="270"/>
      <c r="AQ25" s="26"/>
      <c r="AR25" s="21"/>
      <c r="AS25" s="26"/>
      <c r="AT25" s="277"/>
      <c r="AU25" s="22"/>
      <c r="AV25" s="63"/>
      <c r="AW25" s="19"/>
      <c r="AX25" s="26"/>
      <c r="AY25" s="25"/>
      <c r="AZ25" s="19"/>
      <c r="BA25" s="19"/>
      <c r="BB25" s="19"/>
      <c r="BC25" s="24"/>
      <c r="BD25" s="221">
        <v>18</v>
      </c>
      <c r="BE25" s="233"/>
      <c r="BF25" s="157" t="str">
        <f t="shared" si="3"/>
        <v> </v>
      </c>
      <c r="BG25" s="158">
        <f t="shared" si="4"/>
      </c>
      <c r="BH25" s="159">
        <f t="shared" si="5"/>
        <v>0</v>
      </c>
      <c r="BI25" s="157" t="str">
        <f t="shared" si="6"/>
        <v> </v>
      </c>
      <c r="BJ25" s="158">
        <f t="shared" si="7"/>
      </c>
      <c r="BK25" s="159">
        <f t="shared" si="8"/>
        <v>0</v>
      </c>
      <c r="BL25" s="160"/>
      <c r="BM25" s="162">
        <f t="shared" si="9"/>
        <v>0</v>
      </c>
      <c r="BN25" s="69">
        <f t="shared" si="10"/>
        <v>0</v>
      </c>
      <c r="BO25" s="69">
        <f t="shared" si="11"/>
        <v>0</v>
      </c>
      <c r="BP25" s="69">
        <f t="shared" si="12"/>
        <v>0</v>
      </c>
      <c r="BQ25" s="69">
        <f t="shared" si="13"/>
        <v>0</v>
      </c>
      <c r="BR25" s="69">
        <f t="shared" si="14"/>
        <v>0</v>
      </c>
      <c r="BS25" s="161" t="str">
        <f t="shared" si="15"/>
        <v>0</v>
      </c>
      <c r="BT25" s="135" t="str">
        <f t="shared" si="16"/>
        <v>0</v>
      </c>
      <c r="BU25" s="135" t="str">
        <f t="shared" si="17"/>
        <v>0</v>
      </c>
      <c r="BV25" s="135"/>
      <c r="BW25" s="77">
        <f t="shared" si="18"/>
        <v>0</v>
      </c>
    </row>
    <row r="26" spans="1:75" ht="15" customHeight="1">
      <c r="A26" s="226">
        <v>19</v>
      </c>
      <c r="B26" s="25"/>
      <c r="C26" s="19"/>
      <c r="D26" s="19"/>
      <c r="E26" s="26"/>
      <c r="F26" s="24"/>
      <c r="G26" s="25"/>
      <c r="H26" s="26"/>
      <c r="I26" s="19"/>
      <c r="J26" s="19"/>
      <c r="K26" s="20"/>
      <c r="L26" s="25"/>
      <c r="M26" s="19"/>
      <c r="N26" s="19"/>
      <c r="O26" s="26"/>
      <c r="P26" s="57"/>
      <c r="Q26" s="25"/>
      <c r="R26" s="22"/>
      <c r="S26" s="23"/>
      <c r="T26" s="19"/>
      <c r="U26" s="20"/>
      <c r="V26" s="21"/>
      <c r="W26" s="19"/>
      <c r="X26" s="19"/>
      <c r="Y26" s="19"/>
      <c r="Z26" s="24"/>
      <c r="AA26" s="25"/>
      <c r="AB26" s="19"/>
      <c r="AC26" s="26"/>
      <c r="AD26" s="63"/>
      <c r="AE26" s="20"/>
      <c r="AF26" s="21"/>
      <c r="AG26" s="26"/>
      <c r="AH26" s="19"/>
      <c r="AI26" s="19"/>
      <c r="AJ26" s="26"/>
      <c r="AK26" s="25"/>
      <c r="AL26" s="19"/>
      <c r="AM26" s="26"/>
      <c r="AN26" s="63"/>
      <c r="AO26" s="26"/>
      <c r="AP26" s="270"/>
      <c r="AQ26" s="26"/>
      <c r="AR26" s="21"/>
      <c r="AS26" s="26"/>
      <c r="AT26" s="277"/>
      <c r="AU26" s="22"/>
      <c r="AV26" s="63"/>
      <c r="AW26" s="19"/>
      <c r="AX26" s="26"/>
      <c r="AY26" s="25"/>
      <c r="AZ26" s="19"/>
      <c r="BA26" s="19"/>
      <c r="BB26" s="19"/>
      <c r="BC26" s="24"/>
      <c r="BD26" s="221">
        <v>19</v>
      </c>
      <c r="BE26" s="233"/>
      <c r="BF26" s="157" t="str">
        <f t="shared" si="3"/>
        <v> </v>
      </c>
      <c r="BG26" s="158">
        <f t="shared" si="4"/>
      </c>
      <c r="BH26" s="159">
        <f t="shared" si="5"/>
        <v>0</v>
      </c>
      <c r="BI26" s="157" t="str">
        <f t="shared" si="6"/>
        <v> </v>
      </c>
      <c r="BJ26" s="158">
        <f t="shared" si="7"/>
      </c>
      <c r="BK26" s="159">
        <f t="shared" si="8"/>
        <v>0</v>
      </c>
      <c r="BL26" s="160"/>
      <c r="BM26" s="162">
        <f t="shared" si="9"/>
        <v>0</v>
      </c>
      <c r="BN26" s="69">
        <f t="shared" si="10"/>
        <v>0</v>
      </c>
      <c r="BO26" s="69">
        <f t="shared" si="11"/>
        <v>0</v>
      </c>
      <c r="BP26" s="69">
        <f t="shared" si="12"/>
        <v>0</v>
      </c>
      <c r="BQ26" s="69">
        <f t="shared" si="13"/>
        <v>0</v>
      </c>
      <c r="BR26" s="69">
        <f t="shared" si="14"/>
        <v>0</v>
      </c>
      <c r="BS26" s="161" t="str">
        <f t="shared" si="15"/>
        <v>0</v>
      </c>
      <c r="BT26" s="135" t="str">
        <f t="shared" si="16"/>
        <v>0</v>
      </c>
      <c r="BU26" s="135" t="str">
        <f t="shared" si="17"/>
        <v>0</v>
      </c>
      <c r="BV26" s="135"/>
      <c r="BW26" s="77">
        <f t="shared" si="18"/>
        <v>0</v>
      </c>
    </row>
    <row r="27" spans="1:75" ht="15" customHeight="1" thickBot="1">
      <c r="A27" s="229">
        <v>20</v>
      </c>
      <c r="B27" s="37"/>
      <c r="C27" s="38"/>
      <c r="D27" s="38"/>
      <c r="E27" s="39"/>
      <c r="F27" s="40"/>
      <c r="G27" s="37"/>
      <c r="H27" s="39"/>
      <c r="I27" s="38"/>
      <c r="J27" s="38"/>
      <c r="K27" s="41"/>
      <c r="L27" s="37"/>
      <c r="M27" s="38"/>
      <c r="N27" s="38"/>
      <c r="O27" s="39"/>
      <c r="P27" s="59"/>
      <c r="Q27" s="37"/>
      <c r="R27" s="43"/>
      <c r="S27" s="44"/>
      <c r="T27" s="38"/>
      <c r="U27" s="41"/>
      <c r="V27" s="42"/>
      <c r="W27" s="38"/>
      <c r="X27" s="38"/>
      <c r="Y27" s="38"/>
      <c r="Z27" s="40"/>
      <c r="AA27" s="37"/>
      <c r="AB27" s="38"/>
      <c r="AC27" s="39"/>
      <c r="AD27" s="66"/>
      <c r="AE27" s="41"/>
      <c r="AF27" s="42"/>
      <c r="AG27" s="39"/>
      <c r="AH27" s="38"/>
      <c r="AI27" s="38"/>
      <c r="AJ27" s="39"/>
      <c r="AK27" s="37"/>
      <c r="AL27" s="38"/>
      <c r="AM27" s="39"/>
      <c r="AN27" s="66"/>
      <c r="AO27" s="39"/>
      <c r="AP27" s="273"/>
      <c r="AQ27" s="39"/>
      <c r="AR27" s="42"/>
      <c r="AS27" s="39"/>
      <c r="AT27" s="280"/>
      <c r="AU27" s="43"/>
      <c r="AV27" s="66"/>
      <c r="AW27" s="38"/>
      <c r="AX27" s="39"/>
      <c r="AY27" s="37"/>
      <c r="AZ27" s="38"/>
      <c r="BA27" s="38"/>
      <c r="BB27" s="38"/>
      <c r="BC27" s="40"/>
      <c r="BD27" s="222">
        <v>20</v>
      </c>
      <c r="BE27" s="224"/>
      <c r="BF27" s="169" t="str">
        <f t="shared" si="3"/>
        <v> </v>
      </c>
      <c r="BG27" s="170">
        <f t="shared" si="4"/>
      </c>
      <c r="BH27" s="171">
        <f t="shared" si="5"/>
        <v>0</v>
      </c>
      <c r="BI27" s="169" t="str">
        <f t="shared" si="6"/>
        <v> </v>
      </c>
      <c r="BJ27" s="170">
        <f t="shared" si="7"/>
      </c>
      <c r="BK27" s="171">
        <f t="shared" si="8"/>
        <v>0</v>
      </c>
      <c r="BL27" s="160"/>
      <c r="BM27" s="162">
        <f t="shared" si="9"/>
        <v>0</v>
      </c>
      <c r="BN27" s="69">
        <f t="shared" si="10"/>
        <v>0</v>
      </c>
      <c r="BO27" s="69">
        <f t="shared" si="11"/>
        <v>0</v>
      </c>
      <c r="BP27" s="69">
        <f t="shared" si="12"/>
        <v>0</v>
      </c>
      <c r="BQ27" s="69">
        <f t="shared" si="13"/>
        <v>0</v>
      </c>
      <c r="BR27" s="69">
        <f t="shared" si="14"/>
        <v>0</v>
      </c>
      <c r="BS27" s="161" t="str">
        <f t="shared" si="15"/>
        <v>0</v>
      </c>
      <c r="BT27" s="135" t="str">
        <f t="shared" si="16"/>
        <v>0</v>
      </c>
      <c r="BU27" s="135" t="str">
        <f t="shared" si="17"/>
        <v>0</v>
      </c>
      <c r="BV27" s="135"/>
      <c r="BW27" s="77">
        <f t="shared" si="18"/>
        <v>0</v>
      </c>
    </row>
    <row r="28" spans="1:75" ht="15" customHeight="1" thickTop="1">
      <c r="A28" s="228">
        <v>21</v>
      </c>
      <c r="B28" s="13"/>
      <c r="C28" s="14"/>
      <c r="D28" s="14"/>
      <c r="E28" s="15"/>
      <c r="F28" s="16"/>
      <c r="G28" s="13"/>
      <c r="H28" s="15"/>
      <c r="I28" s="14"/>
      <c r="J28" s="14"/>
      <c r="K28" s="17"/>
      <c r="L28" s="13"/>
      <c r="M28" s="14"/>
      <c r="N28" s="14"/>
      <c r="O28" s="15"/>
      <c r="P28" s="56"/>
      <c r="Q28" s="13"/>
      <c r="R28" s="35"/>
      <c r="S28" s="36"/>
      <c r="T28" s="14"/>
      <c r="U28" s="17"/>
      <c r="V28" s="18"/>
      <c r="W28" s="14"/>
      <c r="X28" s="14"/>
      <c r="Y28" s="14"/>
      <c r="Z28" s="16"/>
      <c r="AA28" s="13"/>
      <c r="AB28" s="14"/>
      <c r="AC28" s="15"/>
      <c r="AD28" s="65"/>
      <c r="AE28" s="17"/>
      <c r="AF28" s="18"/>
      <c r="AG28" s="15"/>
      <c r="AH28" s="14"/>
      <c r="AI28" s="14"/>
      <c r="AJ28" s="15"/>
      <c r="AK28" s="13"/>
      <c r="AL28" s="14"/>
      <c r="AM28" s="15"/>
      <c r="AN28" s="65"/>
      <c r="AO28" s="15"/>
      <c r="AP28" s="272"/>
      <c r="AQ28" s="15"/>
      <c r="AR28" s="18"/>
      <c r="AS28" s="15"/>
      <c r="AT28" s="279"/>
      <c r="AU28" s="35"/>
      <c r="AV28" s="65"/>
      <c r="AW28" s="14"/>
      <c r="AX28" s="15"/>
      <c r="AY28" s="13"/>
      <c r="AZ28" s="14"/>
      <c r="BA28" s="14"/>
      <c r="BB28" s="14"/>
      <c r="BC28" s="16"/>
      <c r="BD28" s="220">
        <v>21</v>
      </c>
      <c r="BE28" s="232"/>
      <c r="BF28" s="166" t="str">
        <f t="shared" si="3"/>
        <v> </v>
      </c>
      <c r="BG28" s="167">
        <f t="shared" si="4"/>
      </c>
      <c r="BH28" s="168">
        <f t="shared" si="5"/>
        <v>0</v>
      </c>
      <c r="BI28" s="166" t="str">
        <f t="shared" si="6"/>
        <v> </v>
      </c>
      <c r="BJ28" s="167">
        <f t="shared" si="7"/>
      </c>
      <c r="BK28" s="168">
        <f t="shared" si="8"/>
        <v>0</v>
      </c>
      <c r="BL28" s="160"/>
      <c r="BM28" s="162">
        <f t="shared" si="9"/>
        <v>0</v>
      </c>
      <c r="BN28" s="69">
        <f t="shared" si="10"/>
        <v>0</v>
      </c>
      <c r="BO28" s="69">
        <f t="shared" si="11"/>
        <v>0</v>
      </c>
      <c r="BP28" s="69">
        <f t="shared" si="12"/>
        <v>0</v>
      </c>
      <c r="BQ28" s="69">
        <f t="shared" si="13"/>
        <v>0</v>
      </c>
      <c r="BR28" s="69">
        <f t="shared" si="14"/>
        <v>0</v>
      </c>
      <c r="BS28" s="161" t="str">
        <f t="shared" si="15"/>
        <v>0</v>
      </c>
      <c r="BT28" s="135" t="str">
        <f t="shared" si="16"/>
        <v>0</v>
      </c>
      <c r="BU28" s="135" t="str">
        <f t="shared" si="17"/>
        <v>0</v>
      </c>
      <c r="BV28" s="135"/>
      <c r="BW28" s="77">
        <f t="shared" si="18"/>
        <v>0</v>
      </c>
    </row>
    <row r="29" spans="1:75" ht="15" customHeight="1">
      <c r="A29" s="226">
        <v>22</v>
      </c>
      <c r="B29" s="25"/>
      <c r="C29" s="19"/>
      <c r="D29" s="19"/>
      <c r="E29" s="26"/>
      <c r="F29" s="24"/>
      <c r="G29" s="25"/>
      <c r="H29" s="26"/>
      <c r="I29" s="19"/>
      <c r="J29" s="19"/>
      <c r="K29" s="20"/>
      <c r="L29" s="25"/>
      <c r="M29" s="19"/>
      <c r="N29" s="19"/>
      <c r="O29" s="26"/>
      <c r="P29" s="57"/>
      <c r="Q29" s="25"/>
      <c r="R29" s="22"/>
      <c r="S29" s="23"/>
      <c r="T29" s="19"/>
      <c r="U29" s="20"/>
      <c r="V29" s="21"/>
      <c r="W29" s="19"/>
      <c r="X29" s="19"/>
      <c r="Y29" s="19"/>
      <c r="Z29" s="24"/>
      <c r="AA29" s="25"/>
      <c r="AB29" s="19"/>
      <c r="AC29" s="26"/>
      <c r="AD29" s="63"/>
      <c r="AE29" s="20"/>
      <c r="AF29" s="21"/>
      <c r="AG29" s="26"/>
      <c r="AH29" s="19"/>
      <c r="AI29" s="19"/>
      <c r="AJ29" s="26"/>
      <c r="AK29" s="25"/>
      <c r="AL29" s="19"/>
      <c r="AM29" s="26"/>
      <c r="AN29" s="63"/>
      <c r="AO29" s="26"/>
      <c r="AP29" s="270"/>
      <c r="AQ29" s="26"/>
      <c r="AR29" s="21"/>
      <c r="AS29" s="26"/>
      <c r="AT29" s="277"/>
      <c r="AU29" s="22"/>
      <c r="AV29" s="63"/>
      <c r="AW29" s="19"/>
      <c r="AX29" s="26"/>
      <c r="AY29" s="25"/>
      <c r="AZ29" s="19"/>
      <c r="BA29" s="19"/>
      <c r="BB29" s="19"/>
      <c r="BC29" s="24"/>
      <c r="BD29" s="221">
        <v>22</v>
      </c>
      <c r="BE29" s="233"/>
      <c r="BF29" s="157" t="str">
        <f t="shared" si="3"/>
        <v> </v>
      </c>
      <c r="BG29" s="158">
        <f t="shared" si="4"/>
      </c>
      <c r="BH29" s="159">
        <f t="shared" si="5"/>
        <v>0</v>
      </c>
      <c r="BI29" s="157" t="str">
        <f t="shared" si="6"/>
        <v> </v>
      </c>
      <c r="BJ29" s="158">
        <f t="shared" si="7"/>
      </c>
      <c r="BK29" s="159">
        <f t="shared" si="8"/>
        <v>0</v>
      </c>
      <c r="BL29" s="160"/>
      <c r="BM29" s="162">
        <f t="shared" si="9"/>
        <v>0</v>
      </c>
      <c r="BN29" s="69">
        <f t="shared" si="10"/>
        <v>0</v>
      </c>
      <c r="BO29" s="69">
        <f t="shared" si="11"/>
        <v>0</v>
      </c>
      <c r="BP29" s="69">
        <f t="shared" si="12"/>
        <v>0</v>
      </c>
      <c r="BQ29" s="69">
        <f t="shared" si="13"/>
        <v>0</v>
      </c>
      <c r="BR29" s="69">
        <f t="shared" si="14"/>
        <v>0</v>
      </c>
      <c r="BS29" s="161" t="str">
        <f t="shared" si="15"/>
        <v>0</v>
      </c>
      <c r="BT29" s="135" t="str">
        <f t="shared" si="16"/>
        <v>0</v>
      </c>
      <c r="BU29" s="135" t="str">
        <f t="shared" si="17"/>
        <v>0</v>
      </c>
      <c r="BV29" s="135"/>
      <c r="BW29" s="77">
        <f t="shared" si="18"/>
        <v>0</v>
      </c>
    </row>
    <row r="30" spans="1:75" ht="15" customHeight="1">
      <c r="A30" s="226">
        <v>23</v>
      </c>
      <c r="B30" s="25"/>
      <c r="C30" s="19"/>
      <c r="D30" s="19"/>
      <c r="E30" s="26"/>
      <c r="F30" s="24"/>
      <c r="G30" s="25"/>
      <c r="H30" s="26"/>
      <c r="I30" s="19"/>
      <c r="J30" s="19"/>
      <c r="K30" s="20"/>
      <c r="L30" s="25"/>
      <c r="M30" s="19"/>
      <c r="N30" s="19"/>
      <c r="O30" s="26"/>
      <c r="P30" s="57"/>
      <c r="Q30" s="25"/>
      <c r="R30" s="22"/>
      <c r="S30" s="23"/>
      <c r="T30" s="19"/>
      <c r="U30" s="20"/>
      <c r="V30" s="21"/>
      <c r="W30" s="19"/>
      <c r="X30" s="19"/>
      <c r="Y30" s="19"/>
      <c r="Z30" s="24"/>
      <c r="AA30" s="25"/>
      <c r="AB30" s="19"/>
      <c r="AC30" s="26"/>
      <c r="AD30" s="63"/>
      <c r="AE30" s="20"/>
      <c r="AF30" s="21"/>
      <c r="AG30" s="26"/>
      <c r="AH30" s="19"/>
      <c r="AI30" s="19"/>
      <c r="AJ30" s="26"/>
      <c r="AK30" s="25"/>
      <c r="AL30" s="19"/>
      <c r="AM30" s="26"/>
      <c r="AN30" s="63"/>
      <c r="AO30" s="26"/>
      <c r="AP30" s="270"/>
      <c r="AQ30" s="26"/>
      <c r="AR30" s="21"/>
      <c r="AS30" s="26"/>
      <c r="AT30" s="277"/>
      <c r="AU30" s="22"/>
      <c r="AV30" s="63"/>
      <c r="AW30" s="19"/>
      <c r="AX30" s="26"/>
      <c r="AY30" s="25"/>
      <c r="AZ30" s="19"/>
      <c r="BA30" s="19"/>
      <c r="BB30" s="19"/>
      <c r="BC30" s="24"/>
      <c r="BD30" s="221">
        <v>23</v>
      </c>
      <c r="BE30" s="233"/>
      <c r="BF30" s="157" t="str">
        <f t="shared" si="3"/>
        <v> </v>
      </c>
      <c r="BG30" s="158">
        <f t="shared" si="4"/>
      </c>
      <c r="BH30" s="159">
        <f t="shared" si="5"/>
        <v>0</v>
      </c>
      <c r="BI30" s="157" t="str">
        <f t="shared" si="6"/>
        <v> </v>
      </c>
      <c r="BJ30" s="158">
        <f t="shared" si="7"/>
      </c>
      <c r="BK30" s="159">
        <f t="shared" si="8"/>
        <v>0</v>
      </c>
      <c r="BL30" s="160"/>
      <c r="BM30" s="162">
        <f t="shared" si="9"/>
        <v>0</v>
      </c>
      <c r="BN30" s="69">
        <f t="shared" si="10"/>
        <v>0</v>
      </c>
      <c r="BO30" s="69">
        <f t="shared" si="11"/>
        <v>0</v>
      </c>
      <c r="BP30" s="69">
        <f t="shared" si="12"/>
        <v>0</v>
      </c>
      <c r="BQ30" s="69">
        <f t="shared" si="13"/>
        <v>0</v>
      </c>
      <c r="BR30" s="69">
        <f t="shared" si="14"/>
        <v>0</v>
      </c>
      <c r="BS30" s="161" t="str">
        <f t="shared" si="15"/>
        <v>0</v>
      </c>
      <c r="BT30" s="135" t="str">
        <f t="shared" si="16"/>
        <v>0</v>
      </c>
      <c r="BU30" s="135" t="str">
        <f t="shared" si="17"/>
        <v>0</v>
      </c>
      <c r="BV30" s="135"/>
      <c r="BW30" s="77">
        <f t="shared" si="18"/>
        <v>0</v>
      </c>
    </row>
    <row r="31" spans="1:75" ht="15" customHeight="1">
      <c r="A31" s="226">
        <v>24</v>
      </c>
      <c r="B31" s="25"/>
      <c r="C31" s="19"/>
      <c r="D31" s="19"/>
      <c r="E31" s="26"/>
      <c r="F31" s="24"/>
      <c r="G31" s="25"/>
      <c r="H31" s="26"/>
      <c r="I31" s="19"/>
      <c r="J31" s="19"/>
      <c r="K31" s="20"/>
      <c r="L31" s="25"/>
      <c r="M31" s="19"/>
      <c r="N31" s="19"/>
      <c r="O31" s="26"/>
      <c r="P31" s="57"/>
      <c r="Q31" s="25"/>
      <c r="R31" s="22"/>
      <c r="S31" s="23"/>
      <c r="T31" s="19"/>
      <c r="U31" s="20"/>
      <c r="V31" s="21"/>
      <c r="W31" s="19"/>
      <c r="X31" s="19"/>
      <c r="Y31" s="19"/>
      <c r="Z31" s="24"/>
      <c r="AA31" s="25"/>
      <c r="AB31" s="19"/>
      <c r="AC31" s="26"/>
      <c r="AD31" s="63"/>
      <c r="AE31" s="20"/>
      <c r="AF31" s="21"/>
      <c r="AG31" s="26"/>
      <c r="AH31" s="19"/>
      <c r="AI31" s="19"/>
      <c r="AJ31" s="26"/>
      <c r="AK31" s="25"/>
      <c r="AL31" s="19"/>
      <c r="AM31" s="26"/>
      <c r="AN31" s="63"/>
      <c r="AO31" s="26"/>
      <c r="AP31" s="270"/>
      <c r="AQ31" s="26"/>
      <c r="AR31" s="21"/>
      <c r="AS31" s="26"/>
      <c r="AT31" s="277"/>
      <c r="AU31" s="22"/>
      <c r="AV31" s="63"/>
      <c r="AW31" s="19"/>
      <c r="AX31" s="26"/>
      <c r="AY31" s="25"/>
      <c r="AZ31" s="19"/>
      <c r="BA31" s="19"/>
      <c r="BB31" s="19"/>
      <c r="BC31" s="24"/>
      <c r="BD31" s="221">
        <v>24</v>
      </c>
      <c r="BE31" s="232"/>
      <c r="BF31" s="157" t="str">
        <f t="shared" si="3"/>
        <v> </v>
      </c>
      <c r="BG31" s="158">
        <f t="shared" si="4"/>
      </c>
      <c r="BH31" s="159">
        <f t="shared" si="5"/>
        <v>0</v>
      </c>
      <c r="BI31" s="157" t="str">
        <f t="shared" si="6"/>
        <v> </v>
      </c>
      <c r="BJ31" s="158">
        <f t="shared" si="7"/>
      </c>
      <c r="BK31" s="159">
        <f t="shared" si="8"/>
        <v>0</v>
      </c>
      <c r="BL31" s="160"/>
      <c r="BM31" s="162">
        <f t="shared" si="9"/>
        <v>0</v>
      </c>
      <c r="BN31" s="69">
        <f t="shared" si="10"/>
        <v>0</v>
      </c>
      <c r="BO31" s="69">
        <f t="shared" si="11"/>
        <v>0</v>
      </c>
      <c r="BP31" s="69">
        <f t="shared" si="12"/>
        <v>0</v>
      </c>
      <c r="BQ31" s="69">
        <f t="shared" si="13"/>
        <v>0</v>
      </c>
      <c r="BR31" s="69">
        <f t="shared" si="14"/>
        <v>0</v>
      </c>
      <c r="BS31" s="161" t="str">
        <f t="shared" si="15"/>
        <v>0</v>
      </c>
      <c r="BT31" s="135" t="str">
        <f t="shared" si="16"/>
        <v>0</v>
      </c>
      <c r="BU31" s="135" t="str">
        <f t="shared" si="17"/>
        <v>0</v>
      </c>
      <c r="BV31" s="135"/>
      <c r="BW31" s="77">
        <f t="shared" si="18"/>
        <v>0</v>
      </c>
    </row>
    <row r="32" spans="1:75" ht="15" customHeight="1" thickBot="1">
      <c r="A32" s="227">
        <v>25</v>
      </c>
      <c r="B32" s="27"/>
      <c r="C32" s="28"/>
      <c r="D32" s="28"/>
      <c r="E32" s="29"/>
      <c r="F32" s="30"/>
      <c r="G32" s="27"/>
      <c r="H32" s="29"/>
      <c r="I32" s="28"/>
      <c r="J32" s="28"/>
      <c r="K32" s="31"/>
      <c r="L32" s="27"/>
      <c r="M32" s="28"/>
      <c r="N32" s="28"/>
      <c r="O32" s="29"/>
      <c r="P32" s="58"/>
      <c r="Q32" s="27"/>
      <c r="R32" s="33"/>
      <c r="S32" s="34"/>
      <c r="T32" s="28"/>
      <c r="U32" s="31"/>
      <c r="V32" s="32"/>
      <c r="W32" s="28"/>
      <c r="X32" s="28"/>
      <c r="Y32" s="28"/>
      <c r="Z32" s="30"/>
      <c r="AA32" s="27"/>
      <c r="AB32" s="28"/>
      <c r="AC32" s="29"/>
      <c r="AD32" s="64"/>
      <c r="AE32" s="31"/>
      <c r="AF32" s="32"/>
      <c r="AG32" s="29"/>
      <c r="AH32" s="28"/>
      <c r="AI32" s="28"/>
      <c r="AJ32" s="29"/>
      <c r="AK32" s="27"/>
      <c r="AL32" s="28"/>
      <c r="AM32" s="29"/>
      <c r="AN32" s="64"/>
      <c r="AO32" s="29"/>
      <c r="AP32" s="271"/>
      <c r="AQ32" s="29"/>
      <c r="AR32" s="32"/>
      <c r="AS32" s="29"/>
      <c r="AT32" s="278"/>
      <c r="AU32" s="33"/>
      <c r="AV32" s="64"/>
      <c r="AW32" s="28"/>
      <c r="AX32" s="29"/>
      <c r="AY32" s="27"/>
      <c r="AZ32" s="28"/>
      <c r="BA32" s="28"/>
      <c r="BB32" s="28"/>
      <c r="BC32" s="30"/>
      <c r="BD32" s="222">
        <v>25</v>
      </c>
      <c r="BE32" s="224"/>
      <c r="BF32" s="163" t="str">
        <f t="shared" si="3"/>
        <v> </v>
      </c>
      <c r="BG32" s="164">
        <f t="shared" si="4"/>
      </c>
      <c r="BH32" s="165">
        <f t="shared" si="5"/>
        <v>0</v>
      </c>
      <c r="BI32" s="163" t="str">
        <f t="shared" si="6"/>
        <v> </v>
      </c>
      <c r="BJ32" s="164">
        <f t="shared" si="7"/>
      </c>
      <c r="BK32" s="165">
        <f t="shared" si="8"/>
        <v>0</v>
      </c>
      <c r="BL32" s="160"/>
      <c r="BM32" s="162">
        <f t="shared" si="9"/>
        <v>0</v>
      </c>
      <c r="BN32" s="69">
        <f t="shared" si="10"/>
        <v>0</v>
      </c>
      <c r="BO32" s="69">
        <f t="shared" si="11"/>
        <v>0</v>
      </c>
      <c r="BP32" s="69">
        <f t="shared" si="12"/>
        <v>0</v>
      </c>
      <c r="BQ32" s="69">
        <f t="shared" si="13"/>
        <v>0</v>
      </c>
      <c r="BR32" s="69">
        <f t="shared" si="14"/>
        <v>0</v>
      </c>
      <c r="BS32" s="161" t="str">
        <f t="shared" si="15"/>
        <v>0</v>
      </c>
      <c r="BT32" s="135" t="str">
        <f t="shared" si="16"/>
        <v>0</v>
      </c>
      <c r="BU32" s="135" t="str">
        <f t="shared" si="17"/>
        <v>0</v>
      </c>
      <c r="BV32" s="135"/>
      <c r="BW32" s="77">
        <f t="shared" si="18"/>
        <v>0</v>
      </c>
    </row>
    <row r="33" spans="1:75" ht="15" customHeight="1">
      <c r="A33" s="228">
        <v>26</v>
      </c>
      <c r="B33" s="13"/>
      <c r="C33" s="14"/>
      <c r="D33" s="14"/>
      <c r="E33" s="15"/>
      <c r="F33" s="16"/>
      <c r="G33" s="13"/>
      <c r="H33" s="15"/>
      <c r="I33" s="14"/>
      <c r="J33" s="14"/>
      <c r="K33" s="17"/>
      <c r="L33" s="13"/>
      <c r="M33" s="14"/>
      <c r="N33" s="14"/>
      <c r="O33" s="15"/>
      <c r="P33" s="56"/>
      <c r="Q33" s="13"/>
      <c r="R33" s="35"/>
      <c r="S33" s="36"/>
      <c r="T33" s="14"/>
      <c r="U33" s="17"/>
      <c r="V33" s="18"/>
      <c r="W33" s="14"/>
      <c r="X33" s="14"/>
      <c r="Y33" s="14"/>
      <c r="Z33" s="16"/>
      <c r="AA33" s="13"/>
      <c r="AB33" s="14"/>
      <c r="AC33" s="15"/>
      <c r="AD33" s="65"/>
      <c r="AE33" s="17"/>
      <c r="AF33" s="18"/>
      <c r="AG33" s="15"/>
      <c r="AH33" s="14"/>
      <c r="AI33" s="14"/>
      <c r="AJ33" s="15"/>
      <c r="AK33" s="13"/>
      <c r="AL33" s="14"/>
      <c r="AM33" s="15"/>
      <c r="AN33" s="65"/>
      <c r="AO33" s="15"/>
      <c r="AP33" s="272"/>
      <c r="AQ33" s="15"/>
      <c r="AR33" s="18"/>
      <c r="AS33" s="15"/>
      <c r="AT33" s="279"/>
      <c r="AU33" s="35"/>
      <c r="AV33" s="65"/>
      <c r="AW33" s="14"/>
      <c r="AX33" s="15"/>
      <c r="AY33" s="13"/>
      <c r="AZ33" s="14"/>
      <c r="BA33" s="14"/>
      <c r="BB33" s="14"/>
      <c r="BC33" s="16"/>
      <c r="BD33" s="220">
        <v>26</v>
      </c>
      <c r="BE33" s="232"/>
      <c r="BF33" s="166" t="str">
        <f t="shared" si="3"/>
        <v> </v>
      </c>
      <c r="BG33" s="167">
        <f t="shared" si="4"/>
      </c>
      <c r="BH33" s="168">
        <f t="shared" si="5"/>
        <v>0</v>
      </c>
      <c r="BI33" s="166" t="str">
        <f t="shared" si="6"/>
        <v> </v>
      </c>
      <c r="BJ33" s="167">
        <f t="shared" si="7"/>
      </c>
      <c r="BK33" s="168">
        <f t="shared" si="8"/>
        <v>0</v>
      </c>
      <c r="BL33" s="160"/>
      <c r="BM33" s="162">
        <f t="shared" si="9"/>
        <v>0</v>
      </c>
      <c r="BN33" s="69">
        <f t="shared" si="10"/>
        <v>0</v>
      </c>
      <c r="BO33" s="69">
        <f t="shared" si="11"/>
        <v>0</v>
      </c>
      <c r="BP33" s="69">
        <f t="shared" si="12"/>
        <v>0</v>
      </c>
      <c r="BQ33" s="69">
        <f t="shared" si="13"/>
        <v>0</v>
      </c>
      <c r="BR33" s="69">
        <f t="shared" si="14"/>
        <v>0</v>
      </c>
      <c r="BS33" s="161" t="str">
        <f t="shared" si="15"/>
        <v>0</v>
      </c>
      <c r="BT33" s="135" t="str">
        <f t="shared" si="16"/>
        <v>0</v>
      </c>
      <c r="BU33" s="135" t="str">
        <f t="shared" si="17"/>
        <v>0</v>
      </c>
      <c r="BV33" s="135"/>
      <c r="BW33" s="77">
        <f t="shared" si="18"/>
        <v>0</v>
      </c>
    </row>
    <row r="34" spans="1:75" ht="15" customHeight="1">
      <c r="A34" s="226">
        <v>27</v>
      </c>
      <c r="B34" s="25"/>
      <c r="C34" s="19"/>
      <c r="D34" s="19"/>
      <c r="E34" s="26"/>
      <c r="F34" s="24"/>
      <c r="G34" s="25"/>
      <c r="H34" s="26"/>
      <c r="I34" s="19"/>
      <c r="J34" s="19"/>
      <c r="K34" s="20"/>
      <c r="L34" s="25"/>
      <c r="M34" s="19"/>
      <c r="N34" s="19"/>
      <c r="O34" s="26"/>
      <c r="P34" s="57"/>
      <c r="Q34" s="25"/>
      <c r="R34" s="22"/>
      <c r="S34" s="23"/>
      <c r="T34" s="19"/>
      <c r="U34" s="20"/>
      <c r="V34" s="21"/>
      <c r="W34" s="19"/>
      <c r="X34" s="19"/>
      <c r="Y34" s="19"/>
      <c r="Z34" s="24"/>
      <c r="AA34" s="25"/>
      <c r="AB34" s="19"/>
      <c r="AC34" s="26"/>
      <c r="AD34" s="63"/>
      <c r="AE34" s="20"/>
      <c r="AF34" s="21"/>
      <c r="AG34" s="26"/>
      <c r="AH34" s="19"/>
      <c r="AI34" s="19"/>
      <c r="AJ34" s="26"/>
      <c r="AK34" s="25"/>
      <c r="AL34" s="19"/>
      <c r="AM34" s="26"/>
      <c r="AN34" s="63"/>
      <c r="AO34" s="26"/>
      <c r="AP34" s="270"/>
      <c r="AQ34" s="26"/>
      <c r="AR34" s="21"/>
      <c r="AS34" s="26"/>
      <c r="AT34" s="277"/>
      <c r="AU34" s="22"/>
      <c r="AV34" s="63"/>
      <c r="AW34" s="19"/>
      <c r="AX34" s="26"/>
      <c r="AY34" s="25"/>
      <c r="AZ34" s="19"/>
      <c r="BA34" s="19"/>
      <c r="BB34" s="19"/>
      <c r="BC34" s="24"/>
      <c r="BD34" s="221">
        <v>27</v>
      </c>
      <c r="BE34" s="233"/>
      <c r="BF34" s="157" t="str">
        <f t="shared" si="3"/>
        <v> </v>
      </c>
      <c r="BG34" s="158">
        <f t="shared" si="4"/>
      </c>
      <c r="BH34" s="159">
        <f t="shared" si="5"/>
        <v>0</v>
      </c>
      <c r="BI34" s="157" t="str">
        <f t="shared" si="6"/>
        <v> </v>
      </c>
      <c r="BJ34" s="158">
        <f t="shared" si="7"/>
      </c>
      <c r="BK34" s="159">
        <f t="shared" si="8"/>
        <v>0</v>
      </c>
      <c r="BL34" s="160"/>
      <c r="BM34" s="162">
        <f t="shared" si="9"/>
        <v>0</v>
      </c>
      <c r="BN34" s="69">
        <f t="shared" si="10"/>
        <v>0</v>
      </c>
      <c r="BO34" s="69">
        <f t="shared" si="11"/>
        <v>0</v>
      </c>
      <c r="BP34" s="69">
        <f t="shared" si="12"/>
        <v>0</v>
      </c>
      <c r="BQ34" s="69">
        <f t="shared" si="13"/>
        <v>0</v>
      </c>
      <c r="BR34" s="69">
        <f t="shared" si="14"/>
        <v>0</v>
      </c>
      <c r="BS34" s="161" t="str">
        <f t="shared" si="15"/>
        <v>0</v>
      </c>
      <c r="BT34" s="135" t="str">
        <f t="shared" si="16"/>
        <v>0</v>
      </c>
      <c r="BU34" s="135" t="str">
        <f t="shared" si="17"/>
        <v>0</v>
      </c>
      <c r="BV34" s="135"/>
      <c r="BW34" s="77">
        <f t="shared" si="18"/>
        <v>0</v>
      </c>
    </row>
    <row r="35" spans="1:75" ht="15" customHeight="1">
      <c r="A35" s="226">
        <v>28</v>
      </c>
      <c r="B35" s="25"/>
      <c r="C35" s="19"/>
      <c r="D35" s="19"/>
      <c r="E35" s="26"/>
      <c r="F35" s="24"/>
      <c r="G35" s="25"/>
      <c r="H35" s="26"/>
      <c r="I35" s="19"/>
      <c r="J35" s="19"/>
      <c r="K35" s="20"/>
      <c r="L35" s="25"/>
      <c r="M35" s="19"/>
      <c r="N35" s="19"/>
      <c r="O35" s="26"/>
      <c r="P35" s="57"/>
      <c r="Q35" s="25"/>
      <c r="R35" s="22"/>
      <c r="S35" s="23"/>
      <c r="T35" s="19"/>
      <c r="U35" s="20"/>
      <c r="V35" s="21"/>
      <c r="W35" s="19"/>
      <c r="X35" s="19"/>
      <c r="Y35" s="19"/>
      <c r="Z35" s="24"/>
      <c r="AA35" s="25"/>
      <c r="AB35" s="19"/>
      <c r="AC35" s="26"/>
      <c r="AD35" s="63"/>
      <c r="AE35" s="20"/>
      <c r="AF35" s="21"/>
      <c r="AG35" s="26"/>
      <c r="AH35" s="19"/>
      <c r="AI35" s="19"/>
      <c r="AJ35" s="26"/>
      <c r="AK35" s="25"/>
      <c r="AL35" s="19"/>
      <c r="AM35" s="26"/>
      <c r="AN35" s="63"/>
      <c r="AO35" s="26"/>
      <c r="AP35" s="270"/>
      <c r="AQ35" s="26"/>
      <c r="AR35" s="21"/>
      <c r="AS35" s="26"/>
      <c r="AT35" s="277"/>
      <c r="AU35" s="22"/>
      <c r="AV35" s="63"/>
      <c r="AW35" s="19"/>
      <c r="AX35" s="26"/>
      <c r="AY35" s="25"/>
      <c r="AZ35" s="19"/>
      <c r="BA35" s="19"/>
      <c r="BB35" s="19"/>
      <c r="BC35" s="24"/>
      <c r="BD35" s="221">
        <v>28</v>
      </c>
      <c r="BE35" s="233"/>
      <c r="BF35" s="157" t="str">
        <f t="shared" si="3"/>
        <v> </v>
      </c>
      <c r="BG35" s="158">
        <f t="shared" si="4"/>
      </c>
      <c r="BH35" s="159">
        <f t="shared" si="5"/>
        <v>0</v>
      </c>
      <c r="BI35" s="157" t="str">
        <f t="shared" si="6"/>
        <v> </v>
      </c>
      <c r="BJ35" s="158">
        <f t="shared" si="7"/>
      </c>
      <c r="BK35" s="159">
        <f t="shared" si="8"/>
        <v>0</v>
      </c>
      <c r="BL35" s="160"/>
      <c r="BM35" s="162">
        <f t="shared" si="9"/>
        <v>0</v>
      </c>
      <c r="BN35" s="69">
        <f t="shared" si="10"/>
        <v>0</v>
      </c>
      <c r="BO35" s="69">
        <f t="shared" si="11"/>
        <v>0</v>
      </c>
      <c r="BP35" s="69">
        <f t="shared" si="12"/>
        <v>0</v>
      </c>
      <c r="BQ35" s="69">
        <f t="shared" si="13"/>
        <v>0</v>
      </c>
      <c r="BR35" s="69">
        <f t="shared" si="14"/>
        <v>0</v>
      </c>
      <c r="BS35" s="161" t="str">
        <f t="shared" si="15"/>
        <v>0</v>
      </c>
      <c r="BT35" s="135" t="str">
        <f t="shared" si="16"/>
        <v>0</v>
      </c>
      <c r="BU35" s="135" t="str">
        <f t="shared" si="17"/>
        <v>0</v>
      </c>
      <c r="BV35" s="135"/>
      <c r="BW35" s="77">
        <f t="shared" si="18"/>
        <v>0</v>
      </c>
    </row>
    <row r="36" spans="1:75" ht="15" customHeight="1">
      <c r="A36" s="226">
        <v>29</v>
      </c>
      <c r="B36" s="25"/>
      <c r="C36" s="19"/>
      <c r="D36" s="19"/>
      <c r="E36" s="26"/>
      <c r="F36" s="24"/>
      <c r="G36" s="25"/>
      <c r="H36" s="26"/>
      <c r="I36" s="19"/>
      <c r="J36" s="19"/>
      <c r="K36" s="20"/>
      <c r="L36" s="25"/>
      <c r="M36" s="19"/>
      <c r="N36" s="19"/>
      <c r="O36" s="26"/>
      <c r="P36" s="57"/>
      <c r="Q36" s="25"/>
      <c r="R36" s="22"/>
      <c r="S36" s="23"/>
      <c r="T36" s="19"/>
      <c r="U36" s="20"/>
      <c r="V36" s="21"/>
      <c r="W36" s="19"/>
      <c r="X36" s="19"/>
      <c r="Y36" s="19"/>
      <c r="Z36" s="24"/>
      <c r="AA36" s="25"/>
      <c r="AB36" s="19"/>
      <c r="AC36" s="26"/>
      <c r="AD36" s="63"/>
      <c r="AE36" s="20"/>
      <c r="AF36" s="21"/>
      <c r="AG36" s="26"/>
      <c r="AH36" s="19"/>
      <c r="AI36" s="19"/>
      <c r="AJ36" s="26"/>
      <c r="AK36" s="25"/>
      <c r="AL36" s="19"/>
      <c r="AM36" s="26"/>
      <c r="AN36" s="63"/>
      <c r="AO36" s="26"/>
      <c r="AP36" s="270"/>
      <c r="AQ36" s="26"/>
      <c r="AR36" s="21"/>
      <c r="AS36" s="26"/>
      <c r="AT36" s="277"/>
      <c r="AU36" s="22"/>
      <c r="AV36" s="63"/>
      <c r="AW36" s="19"/>
      <c r="AX36" s="26"/>
      <c r="AY36" s="25"/>
      <c r="AZ36" s="19"/>
      <c r="BA36" s="19"/>
      <c r="BB36" s="19"/>
      <c r="BC36" s="24"/>
      <c r="BD36" s="221">
        <v>29</v>
      </c>
      <c r="BE36" s="232"/>
      <c r="BF36" s="157" t="str">
        <f t="shared" si="3"/>
        <v> </v>
      </c>
      <c r="BG36" s="158">
        <f t="shared" si="4"/>
      </c>
      <c r="BH36" s="159">
        <f t="shared" si="5"/>
        <v>0</v>
      </c>
      <c r="BI36" s="157" t="str">
        <f t="shared" si="6"/>
        <v> </v>
      </c>
      <c r="BJ36" s="158">
        <f t="shared" si="7"/>
      </c>
      <c r="BK36" s="159">
        <f t="shared" si="8"/>
        <v>0</v>
      </c>
      <c r="BL36" s="160"/>
      <c r="BM36" s="162">
        <f t="shared" si="9"/>
        <v>0</v>
      </c>
      <c r="BN36" s="69">
        <f t="shared" si="10"/>
        <v>0</v>
      </c>
      <c r="BO36" s="69">
        <f t="shared" si="11"/>
        <v>0</v>
      </c>
      <c r="BP36" s="69">
        <f t="shared" si="12"/>
        <v>0</v>
      </c>
      <c r="BQ36" s="69">
        <f t="shared" si="13"/>
        <v>0</v>
      </c>
      <c r="BR36" s="69">
        <f t="shared" si="14"/>
        <v>0</v>
      </c>
      <c r="BS36" s="161" t="str">
        <f t="shared" si="15"/>
        <v>0</v>
      </c>
      <c r="BT36" s="135" t="str">
        <f t="shared" si="16"/>
        <v>0</v>
      </c>
      <c r="BU36" s="135" t="str">
        <f t="shared" si="17"/>
        <v>0</v>
      </c>
      <c r="BV36" s="135"/>
      <c r="BW36" s="77">
        <f t="shared" si="18"/>
        <v>0</v>
      </c>
    </row>
    <row r="37" spans="1:75" ht="15" customHeight="1" thickBot="1">
      <c r="A37" s="229">
        <v>30</v>
      </c>
      <c r="B37" s="37"/>
      <c r="C37" s="38"/>
      <c r="D37" s="38"/>
      <c r="E37" s="39"/>
      <c r="F37" s="40"/>
      <c r="G37" s="37"/>
      <c r="H37" s="39"/>
      <c r="I37" s="38"/>
      <c r="J37" s="38"/>
      <c r="K37" s="41"/>
      <c r="L37" s="37"/>
      <c r="M37" s="38"/>
      <c r="N37" s="38"/>
      <c r="O37" s="39"/>
      <c r="P37" s="59"/>
      <c r="Q37" s="37"/>
      <c r="R37" s="43"/>
      <c r="S37" s="44"/>
      <c r="T37" s="38"/>
      <c r="U37" s="41"/>
      <c r="V37" s="42"/>
      <c r="W37" s="38"/>
      <c r="X37" s="38"/>
      <c r="Y37" s="38"/>
      <c r="Z37" s="40"/>
      <c r="AA37" s="37"/>
      <c r="AB37" s="38"/>
      <c r="AC37" s="39"/>
      <c r="AD37" s="66"/>
      <c r="AE37" s="41"/>
      <c r="AF37" s="42"/>
      <c r="AG37" s="39"/>
      <c r="AH37" s="38"/>
      <c r="AI37" s="38"/>
      <c r="AJ37" s="39"/>
      <c r="AK37" s="37"/>
      <c r="AL37" s="38"/>
      <c r="AM37" s="39"/>
      <c r="AN37" s="66"/>
      <c r="AO37" s="39"/>
      <c r="AP37" s="273"/>
      <c r="AQ37" s="39"/>
      <c r="AR37" s="42"/>
      <c r="AS37" s="39"/>
      <c r="AT37" s="280"/>
      <c r="AU37" s="43"/>
      <c r="AV37" s="66"/>
      <c r="AW37" s="38"/>
      <c r="AX37" s="39"/>
      <c r="AY37" s="37"/>
      <c r="AZ37" s="38"/>
      <c r="BA37" s="38"/>
      <c r="BB37" s="38"/>
      <c r="BC37" s="40"/>
      <c r="BD37" s="222">
        <v>30</v>
      </c>
      <c r="BE37" s="224"/>
      <c r="BF37" s="169" t="str">
        <f t="shared" si="3"/>
        <v> </v>
      </c>
      <c r="BG37" s="170">
        <f t="shared" si="4"/>
      </c>
      <c r="BH37" s="171">
        <f t="shared" si="5"/>
        <v>0</v>
      </c>
      <c r="BI37" s="169" t="str">
        <f t="shared" si="6"/>
        <v> </v>
      </c>
      <c r="BJ37" s="170">
        <f t="shared" si="7"/>
      </c>
      <c r="BK37" s="171">
        <f t="shared" si="8"/>
        <v>0</v>
      </c>
      <c r="BL37" s="160"/>
      <c r="BM37" s="162">
        <f t="shared" si="9"/>
        <v>0</v>
      </c>
      <c r="BN37" s="69">
        <f t="shared" si="10"/>
        <v>0</v>
      </c>
      <c r="BO37" s="69">
        <f t="shared" si="11"/>
        <v>0</v>
      </c>
      <c r="BP37" s="69">
        <f t="shared" si="12"/>
        <v>0</v>
      </c>
      <c r="BQ37" s="69">
        <f t="shared" si="13"/>
        <v>0</v>
      </c>
      <c r="BR37" s="69">
        <f t="shared" si="14"/>
        <v>0</v>
      </c>
      <c r="BS37" s="161" t="str">
        <f t="shared" si="15"/>
        <v>0</v>
      </c>
      <c r="BT37" s="135" t="str">
        <f t="shared" si="16"/>
        <v>0</v>
      </c>
      <c r="BU37" s="135" t="str">
        <f t="shared" si="17"/>
        <v>0</v>
      </c>
      <c r="BV37" s="135"/>
      <c r="BW37" s="77">
        <f t="shared" si="18"/>
        <v>0</v>
      </c>
    </row>
    <row r="38" spans="1:75" ht="15" customHeight="1" thickTop="1">
      <c r="A38" s="228">
        <v>31</v>
      </c>
      <c r="B38" s="13"/>
      <c r="C38" s="14"/>
      <c r="D38" s="14"/>
      <c r="E38" s="15"/>
      <c r="F38" s="16"/>
      <c r="G38" s="13"/>
      <c r="H38" s="15"/>
      <c r="I38" s="14"/>
      <c r="J38" s="14"/>
      <c r="K38" s="17"/>
      <c r="L38" s="13"/>
      <c r="M38" s="14"/>
      <c r="N38" s="14"/>
      <c r="O38" s="15"/>
      <c r="P38" s="56"/>
      <c r="Q38" s="13"/>
      <c r="R38" s="35"/>
      <c r="S38" s="36"/>
      <c r="T38" s="14"/>
      <c r="U38" s="17"/>
      <c r="V38" s="18"/>
      <c r="W38" s="14"/>
      <c r="X38" s="14"/>
      <c r="Y38" s="14"/>
      <c r="Z38" s="16"/>
      <c r="AA38" s="13"/>
      <c r="AB38" s="14"/>
      <c r="AC38" s="15"/>
      <c r="AD38" s="65"/>
      <c r="AE38" s="17"/>
      <c r="AF38" s="18"/>
      <c r="AG38" s="15"/>
      <c r="AH38" s="14"/>
      <c r="AI38" s="14"/>
      <c r="AJ38" s="15"/>
      <c r="AK38" s="13"/>
      <c r="AL38" s="14"/>
      <c r="AM38" s="15"/>
      <c r="AN38" s="65"/>
      <c r="AO38" s="15"/>
      <c r="AP38" s="272"/>
      <c r="AQ38" s="15"/>
      <c r="AR38" s="18"/>
      <c r="AS38" s="15"/>
      <c r="AT38" s="279"/>
      <c r="AU38" s="35"/>
      <c r="AV38" s="65"/>
      <c r="AW38" s="14"/>
      <c r="AX38" s="15"/>
      <c r="AY38" s="13"/>
      <c r="AZ38" s="14"/>
      <c r="BA38" s="14"/>
      <c r="BB38" s="14"/>
      <c r="BC38" s="16"/>
      <c r="BD38" s="220">
        <v>31</v>
      </c>
      <c r="BE38" s="232"/>
      <c r="BF38" s="166" t="str">
        <f t="shared" si="3"/>
        <v> </v>
      </c>
      <c r="BG38" s="167">
        <f t="shared" si="4"/>
      </c>
      <c r="BH38" s="168">
        <f t="shared" si="5"/>
        <v>0</v>
      </c>
      <c r="BI38" s="166" t="str">
        <f t="shared" si="6"/>
        <v> </v>
      </c>
      <c r="BJ38" s="167">
        <f t="shared" si="7"/>
      </c>
      <c r="BK38" s="168">
        <f t="shared" si="8"/>
        <v>0</v>
      </c>
      <c r="BL38" s="160"/>
      <c r="BM38" s="162">
        <f t="shared" si="9"/>
        <v>0</v>
      </c>
      <c r="BN38" s="69">
        <f t="shared" si="10"/>
        <v>0</v>
      </c>
      <c r="BO38" s="69">
        <f t="shared" si="11"/>
        <v>0</v>
      </c>
      <c r="BP38" s="69">
        <f t="shared" si="12"/>
        <v>0</v>
      </c>
      <c r="BQ38" s="69">
        <f t="shared" si="13"/>
        <v>0</v>
      </c>
      <c r="BR38" s="69">
        <f t="shared" si="14"/>
        <v>0</v>
      </c>
      <c r="BS38" s="161" t="str">
        <f t="shared" si="15"/>
        <v>0</v>
      </c>
      <c r="BT38" s="135" t="str">
        <f t="shared" si="16"/>
        <v>0</v>
      </c>
      <c r="BU38" s="135" t="str">
        <f t="shared" si="17"/>
        <v>0</v>
      </c>
      <c r="BV38" s="135"/>
      <c r="BW38" s="77">
        <f t="shared" si="18"/>
        <v>0</v>
      </c>
    </row>
    <row r="39" spans="1:75" ht="15" customHeight="1">
      <c r="A39" s="226">
        <v>32</v>
      </c>
      <c r="B39" s="25"/>
      <c r="C39" s="19"/>
      <c r="D39" s="19"/>
      <c r="E39" s="26"/>
      <c r="F39" s="24"/>
      <c r="G39" s="25"/>
      <c r="H39" s="26"/>
      <c r="I39" s="19"/>
      <c r="J39" s="19"/>
      <c r="K39" s="20"/>
      <c r="L39" s="25"/>
      <c r="M39" s="19"/>
      <c r="N39" s="19"/>
      <c r="O39" s="26"/>
      <c r="P39" s="57"/>
      <c r="Q39" s="25"/>
      <c r="R39" s="22"/>
      <c r="S39" s="23"/>
      <c r="T39" s="19"/>
      <c r="U39" s="20"/>
      <c r="V39" s="21"/>
      <c r="W39" s="19"/>
      <c r="X39" s="19"/>
      <c r="Y39" s="19"/>
      <c r="Z39" s="24"/>
      <c r="AA39" s="25"/>
      <c r="AB39" s="19"/>
      <c r="AC39" s="26"/>
      <c r="AD39" s="63"/>
      <c r="AE39" s="20"/>
      <c r="AF39" s="21"/>
      <c r="AG39" s="26"/>
      <c r="AH39" s="19"/>
      <c r="AI39" s="19"/>
      <c r="AJ39" s="26"/>
      <c r="AK39" s="25"/>
      <c r="AL39" s="19"/>
      <c r="AM39" s="26"/>
      <c r="AN39" s="63"/>
      <c r="AO39" s="26"/>
      <c r="AP39" s="270"/>
      <c r="AQ39" s="26"/>
      <c r="AR39" s="21"/>
      <c r="AS39" s="26"/>
      <c r="AT39" s="277"/>
      <c r="AU39" s="22"/>
      <c r="AV39" s="63"/>
      <c r="AW39" s="19"/>
      <c r="AX39" s="26"/>
      <c r="AY39" s="25"/>
      <c r="AZ39" s="19"/>
      <c r="BA39" s="19"/>
      <c r="BB39" s="19"/>
      <c r="BC39" s="24"/>
      <c r="BD39" s="221">
        <v>32</v>
      </c>
      <c r="BE39" s="233"/>
      <c r="BF39" s="157" t="str">
        <f t="shared" si="3"/>
        <v> </v>
      </c>
      <c r="BG39" s="158">
        <f t="shared" si="4"/>
      </c>
      <c r="BH39" s="159">
        <f t="shared" si="5"/>
        <v>0</v>
      </c>
      <c r="BI39" s="157" t="str">
        <f t="shared" si="6"/>
        <v> </v>
      </c>
      <c r="BJ39" s="158">
        <f t="shared" si="7"/>
      </c>
      <c r="BK39" s="159">
        <f t="shared" si="8"/>
        <v>0</v>
      </c>
      <c r="BL39" s="160"/>
      <c r="BM39" s="162">
        <f t="shared" si="9"/>
        <v>0</v>
      </c>
      <c r="BN39" s="69">
        <f t="shared" si="10"/>
        <v>0</v>
      </c>
      <c r="BO39" s="69">
        <f t="shared" si="11"/>
        <v>0</v>
      </c>
      <c r="BP39" s="69">
        <f t="shared" si="12"/>
        <v>0</v>
      </c>
      <c r="BQ39" s="69">
        <f t="shared" si="13"/>
        <v>0</v>
      </c>
      <c r="BR39" s="69">
        <f t="shared" si="14"/>
        <v>0</v>
      </c>
      <c r="BS39" s="161" t="str">
        <f t="shared" si="15"/>
        <v>0</v>
      </c>
      <c r="BT39" s="135" t="str">
        <f t="shared" si="16"/>
        <v>0</v>
      </c>
      <c r="BU39" s="135" t="str">
        <f t="shared" si="17"/>
        <v>0</v>
      </c>
      <c r="BV39" s="135"/>
      <c r="BW39" s="77">
        <f t="shared" si="18"/>
        <v>0</v>
      </c>
    </row>
    <row r="40" spans="1:75" ht="15" customHeight="1">
      <c r="A40" s="226">
        <v>33</v>
      </c>
      <c r="B40" s="25"/>
      <c r="C40" s="19"/>
      <c r="D40" s="19"/>
      <c r="E40" s="26"/>
      <c r="F40" s="24"/>
      <c r="G40" s="25"/>
      <c r="H40" s="26"/>
      <c r="I40" s="19"/>
      <c r="J40" s="19"/>
      <c r="K40" s="20"/>
      <c r="L40" s="25"/>
      <c r="M40" s="19"/>
      <c r="N40" s="19"/>
      <c r="O40" s="26"/>
      <c r="P40" s="57"/>
      <c r="Q40" s="25"/>
      <c r="R40" s="22"/>
      <c r="S40" s="23"/>
      <c r="T40" s="19"/>
      <c r="U40" s="20"/>
      <c r="V40" s="21"/>
      <c r="W40" s="19"/>
      <c r="X40" s="19"/>
      <c r="Y40" s="19"/>
      <c r="Z40" s="24"/>
      <c r="AA40" s="25"/>
      <c r="AB40" s="19"/>
      <c r="AC40" s="26"/>
      <c r="AD40" s="63"/>
      <c r="AE40" s="20"/>
      <c r="AF40" s="21"/>
      <c r="AG40" s="26"/>
      <c r="AH40" s="19"/>
      <c r="AI40" s="19"/>
      <c r="AJ40" s="26"/>
      <c r="AK40" s="25"/>
      <c r="AL40" s="19"/>
      <c r="AM40" s="26"/>
      <c r="AN40" s="63"/>
      <c r="AO40" s="26"/>
      <c r="AP40" s="270"/>
      <c r="AQ40" s="26"/>
      <c r="AR40" s="21"/>
      <c r="AS40" s="26"/>
      <c r="AT40" s="277"/>
      <c r="AU40" s="22"/>
      <c r="AV40" s="63"/>
      <c r="AW40" s="19"/>
      <c r="AX40" s="26"/>
      <c r="AY40" s="25"/>
      <c r="AZ40" s="19"/>
      <c r="BA40" s="19"/>
      <c r="BB40" s="19"/>
      <c r="BC40" s="24"/>
      <c r="BD40" s="221">
        <v>33</v>
      </c>
      <c r="BE40" s="233"/>
      <c r="BF40" s="157" t="str">
        <f t="shared" si="3"/>
        <v> </v>
      </c>
      <c r="BG40" s="158">
        <f t="shared" si="4"/>
      </c>
      <c r="BH40" s="159">
        <f t="shared" si="5"/>
        <v>0</v>
      </c>
      <c r="BI40" s="157" t="str">
        <f t="shared" si="6"/>
        <v> </v>
      </c>
      <c r="BJ40" s="158">
        <f t="shared" si="7"/>
      </c>
      <c r="BK40" s="159">
        <f t="shared" si="8"/>
        <v>0</v>
      </c>
      <c r="BL40" s="160"/>
      <c r="BM40" s="162">
        <f t="shared" si="9"/>
        <v>0</v>
      </c>
      <c r="BN40" s="69">
        <f t="shared" si="10"/>
        <v>0</v>
      </c>
      <c r="BO40" s="69">
        <f t="shared" si="11"/>
        <v>0</v>
      </c>
      <c r="BP40" s="69">
        <f t="shared" si="12"/>
        <v>0</v>
      </c>
      <c r="BQ40" s="69">
        <f t="shared" si="13"/>
        <v>0</v>
      </c>
      <c r="BR40" s="69">
        <f t="shared" si="14"/>
        <v>0</v>
      </c>
      <c r="BS40" s="161" t="str">
        <f t="shared" si="15"/>
        <v>0</v>
      </c>
      <c r="BT40" s="135" t="str">
        <f t="shared" si="16"/>
        <v>0</v>
      </c>
      <c r="BU40" s="135" t="str">
        <f t="shared" si="17"/>
        <v>0</v>
      </c>
      <c r="BV40" s="135"/>
      <c r="BW40" s="77">
        <f t="shared" si="18"/>
        <v>0</v>
      </c>
    </row>
    <row r="41" spans="1:75" ht="15" customHeight="1">
      <c r="A41" s="226">
        <v>34</v>
      </c>
      <c r="B41" s="25"/>
      <c r="C41" s="19"/>
      <c r="D41" s="19"/>
      <c r="E41" s="26"/>
      <c r="F41" s="24"/>
      <c r="G41" s="25"/>
      <c r="H41" s="26"/>
      <c r="I41" s="19"/>
      <c r="J41" s="19"/>
      <c r="K41" s="20"/>
      <c r="L41" s="25"/>
      <c r="M41" s="19"/>
      <c r="N41" s="19"/>
      <c r="O41" s="26"/>
      <c r="P41" s="57"/>
      <c r="Q41" s="25"/>
      <c r="R41" s="22"/>
      <c r="S41" s="23"/>
      <c r="T41" s="19"/>
      <c r="U41" s="20"/>
      <c r="V41" s="21"/>
      <c r="W41" s="19"/>
      <c r="X41" s="19"/>
      <c r="Y41" s="19"/>
      <c r="Z41" s="24"/>
      <c r="AA41" s="25"/>
      <c r="AB41" s="19"/>
      <c r="AC41" s="26"/>
      <c r="AD41" s="63"/>
      <c r="AE41" s="20"/>
      <c r="AF41" s="21"/>
      <c r="AG41" s="26"/>
      <c r="AH41" s="19"/>
      <c r="AI41" s="19"/>
      <c r="AJ41" s="26"/>
      <c r="AK41" s="25"/>
      <c r="AL41" s="19"/>
      <c r="AM41" s="26"/>
      <c r="AN41" s="63"/>
      <c r="AO41" s="26"/>
      <c r="AP41" s="270"/>
      <c r="AQ41" s="26"/>
      <c r="AR41" s="21"/>
      <c r="AS41" s="26"/>
      <c r="AT41" s="277"/>
      <c r="AU41" s="22"/>
      <c r="AV41" s="63"/>
      <c r="AW41" s="19"/>
      <c r="AX41" s="26"/>
      <c r="AY41" s="25"/>
      <c r="AZ41" s="19"/>
      <c r="BA41" s="19"/>
      <c r="BB41" s="19"/>
      <c r="BC41" s="24"/>
      <c r="BD41" s="221">
        <v>34</v>
      </c>
      <c r="BE41" s="233"/>
      <c r="BF41" s="157" t="str">
        <f t="shared" si="3"/>
        <v> </v>
      </c>
      <c r="BG41" s="158">
        <f t="shared" si="4"/>
      </c>
      <c r="BH41" s="159">
        <f t="shared" si="5"/>
        <v>0</v>
      </c>
      <c r="BI41" s="157" t="str">
        <f t="shared" si="6"/>
        <v> </v>
      </c>
      <c r="BJ41" s="158">
        <f t="shared" si="7"/>
      </c>
      <c r="BK41" s="159">
        <f t="shared" si="8"/>
        <v>0</v>
      </c>
      <c r="BL41" s="160"/>
      <c r="BM41" s="162">
        <f t="shared" si="9"/>
        <v>0</v>
      </c>
      <c r="BN41" s="69">
        <f t="shared" si="10"/>
        <v>0</v>
      </c>
      <c r="BO41" s="69">
        <f t="shared" si="11"/>
        <v>0</v>
      </c>
      <c r="BP41" s="69">
        <f t="shared" si="12"/>
        <v>0</v>
      </c>
      <c r="BQ41" s="69">
        <f t="shared" si="13"/>
        <v>0</v>
      </c>
      <c r="BR41" s="69">
        <f t="shared" si="14"/>
        <v>0</v>
      </c>
      <c r="BS41" s="161" t="str">
        <f t="shared" si="15"/>
        <v>0</v>
      </c>
      <c r="BT41" s="135" t="str">
        <f t="shared" si="16"/>
        <v>0</v>
      </c>
      <c r="BU41" s="135" t="str">
        <f t="shared" si="17"/>
        <v>0</v>
      </c>
      <c r="BV41" s="135"/>
      <c r="BW41" s="77">
        <f t="shared" si="18"/>
        <v>0</v>
      </c>
    </row>
    <row r="42" spans="1:75" ht="15" customHeight="1" thickBot="1">
      <c r="A42" s="227">
        <v>35</v>
      </c>
      <c r="B42" s="27"/>
      <c r="C42" s="28"/>
      <c r="D42" s="28"/>
      <c r="E42" s="29"/>
      <c r="F42" s="30"/>
      <c r="G42" s="27"/>
      <c r="H42" s="29"/>
      <c r="I42" s="28"/>
      <c r="J42" s="28"/>
      <c r="K42" s="31"/>
      <c r="L42" s="27"/>
      <c r="M42" s="28"/>
      <c r="N42" s="28"/>
      <c r="O42" s="29"/>
      <c r="P42" s="58"/>
      <c r="Q42" s="27"/>
      <c r="R42" s="33"/>
      <c r="S42" s="34"/>
      <c r="T42" s="28"/>
      <c r="U42" s="31"/>
      <c r="V42" s="32"/>
      <c r="W42" s="28"/>
      <c r="X42" s="28"/>
      <c r="Y42" s="28"/>
      <c r="Z42" s="30"/>
      <c r="AA42" s="27"/>
      <c r="AB42" s="28"/>
      <c r="AC42" s="29"/>
      <c r="AD42" s="64"/>
      <c r="AE42" s="31"/>
      <c r="AF42" s="32"/>
      <c r="AG42" s="29"/>
      <c r="AH42" s="28"/>
      <c r="AI42" s="28"/>
      <c r="AJ42" s="29"/>
      <c r="AK42" s="27"/>
      <c r="AL42" s="28"/>
      <c r="AM42" s="29"/>
      <c r="AN42" s="64"/>
      <c r="AO42" s="29"/>
      <c r="AP42" s="271"/>
      <c r="AQ42" s="29"/>
      <c r="AR42" s="32"/>
      <c r="AS42" s="29"/>
      <c r="AT42" s="278"/>
      <c r="AU42" s="33"/>
      <c r="AV42" s="64"/>
      <c r="AW42" s="28"/>
      <c r="AX42" s="29"/>
      <c r="AY42" s="27"/>
      <c r="AZ42" s="28"/>
      <c r="BA42" s="28"/>
      <c r="BB42" s="28"/>
      <c r="BC42" s="30"/>
      <c r="BD42" s="222">
        <v>35</v>
      </c>
      <c r="BE42" s="224"/>
      <c r="BF42" s="163" t="str">
        <f t="shared" si="3"/>
        <v> </v>
      </c>
      <c r="BG42" s="164">
        <f t="shared" si="4"/>
      </c>
      <c r="BH42" s="165">
        <f t="shared" si="5"/>
        <v>0</v>
      </c>
      <c r="BI42" s="163" t="str">
        <f t="shared" si="6"/>
        <v> </v>
      </c>
      <c r="BJ42" s="164">
        <f t="shared" si="7"/>
      </c>
      <c r="BK42" s="165">
        <f t="shared" si="8"/>
        <v>0</v>
      </c>
      <c r="BL42" s="160"/>
      <c r="BM42" s="162">
        <f t="shared" si="9"/>
        <v>0</v>
      </c>
      <c r="BN42" s="69">
        <f t="shared" si="10"/>
        <v>0</v>
      </c>
      <c r="BO42" s="69">
        <f t="shared" si="11"/>
        <v>0</v>
      </c>
      <c r="BP42" s="69">
        <f t="shared" si="12"/>
        <v>0</v>
      </c>
      <c r="BQ42" s="69">
        <f t="shared" si="13"/>
        <v>0</v>
      </c>
      <c r="BR42" s="69">
        <f t="shared" si="14"/>
        <v>0</v>
      </c>
      <c r="BS42" s="161" t="str">
        <f t="shared" si="15"/>
        <v>0</v>
      </c>
      <c r="BT42" s="135" t="str">
        <f t="shared" si="16"/>
        <v>0</v>
      </c>
      <c r="BU42" s="135" t="str">
        <f t="shared" si="17"/>
        <v>0</v>
      </c>
      <c r="BV42" s="135"/>
      <c r="BW42" s="77">
        <f t="shared" si="18"/>
        <v>0</v>
      </c>
    </row>
    <row r="43" spans="1:75" ht="15" customHeight="1">
      <c r="A43" s="228">
        <v>36</v>
      </c>
      <c r="B43" s="2"/>
      <c r="C43" s="3"/>
      <c r="D43" s="3"/>
      <c r="E43" s="4"/>
      <c r="F43" s="5"/>
      <c r="G43" s="2"/>
      <c r="H43" s="4"/>
      <c r="I43" s="3"/>
      <c r="J43" s="3"/>
      <c r="K43" s="6"/>
      <c r="L43" s="2"/>
      <c r="M43" s="3"/>
      <c r="N43" s="3"/>
      <c r="O43" s="4"/>
      <c r="P43" s="55"/>
      <c r="Q43" s="2"/>
      <c r="R43" s="45"/>
      <c r="S43" s="46"/>
      <c r="T43" s="3"/>
      <c r="U43" s="6"/>
      <c r="V43" s="7"/>
      <c r="W43" s="3"/>
      <c r="X43" s="3"/>
      <c r="Y43" s="3"/>
      <c r="Z43" s="5"/>
      <c r="AA43" s="2"/>
      <c r="AB43" s="3"/>
      <c r="AC43" s="4"/>
      <c r="AD43" s="67"/>
      <c r="AE43" s="6"/>
      <c r="AF43" s="7"/>
      <c r="AG43" s="4"/>
      <c r="AH43" s="3"/>
      <c r="AI43" s="3"/>
      <c r="AJ43" s="4"/>
      <c r="AK43" s="2"/>
      <c r="AL43" s="3"/>
      <c r="AM43" s="4"/>
      <c r="AN43" s="67"/>
      <c r="AO43" s="4"/>
      <c r="AP43" s="274"/>
      <c r="AQ43" s="4"/>
      <c r="AR43" s="7"/>
      <c r="AS43" s="4"/>
      <c r="AT43" s="281"/>
      <c r="AU43" s="45"/>
      <c r="AV43" s="67"/>
      <c r="AW43" s="3"/>
      <c r="AX43" s="4"/>
      <c r="AY43" s="2"/>
      <c r="AZ43" s="3"/>
      <c r="BA43" s="3"/>
      <c r="BB43" s="3"/>
      <c r="BC43" s="5"/>
      <c r="BD43" s="223">
        <v>36</v>
      </c>
      <c r="BE43" s="235"/>
      <c r="BF43" s="166" t="str">
        <f t="shared" si="3"/>
        <v> </v>
      </c>
      <c r="BG43" s="167">
        <f t="shared" si="4"/>
      </c>
      <c r="BH43" s="168">
        <f t="shared" si="5"/>
        <v>0</v>
      </c>
      <c r="BI43" s="166" t="str">
        <f t="shared" si="6"/>
        <v> </v>
      </c>
      <c r="BJ43" s="167">
        <f t="shared" si="7"/>
      </c>
      <c r="BK43" s="168">
        <f t="shared" si="8"/>
        <v>0</v>
      </c>
      <c r="BL43" s="160"/>
      <c r="BM43" s="162">
        <f t="shared" si="9"/>
        <v>0</v>
      </c>
      <c r="BN43" s="69">
        <f t="shared" si="10"/>
        <v>0</v>
      </c>
      <c r="BO43" s="69">
        <f t="shared" si="11"/>
        <v>0</v>
      </c>
      <c r="BP43" s="69">
        <f t="shared" si="12"/>
        <v>0</v>
      </c>
      <c r="BQ43" s="69">
        <f t="shared" si="13"/>
        <v>0</v>
      </c>
      <c r="BR43" s="69">
        <f t="shared" si="14"/>
        <v>0</v>
      </c>
      <c r="BS43" s="161" t="str">
        <f t="shared" si="15"/>
        <v>0</v>
      </c>
      <c r="BT43" s="135" t="str">
        <f t="shared" si="16"/>
        <v>0</v>
      </c>
      <c r="BU43" s="135" t="str">
        <f t="shared" si="17"/>
        <v>0</v>
      </c>
      <c r="BV43" s="135"/>
      <c r="BW43" s="77">
        <f t="shared" si="18"/>
        <v>0</v>
      </c>
    </row>
    <row r="44" spans="1:75" ht="15" customHeight="1">
      <c r="A44" s="226">
        <v>37</v>
      </c>
      <c r="B44" s="25"/>
      <c r="C44" s="19"/>
      <c r="D44" s="19"/>
      <c r="E44" s="26"/>
      <c r="F44" s="24"/>
      <c r="G44" s="25"/>
      <c r="H44" s="26"/>
      <c r="I44" s="19"/>
      <c r="J44" s="19"/>
      <c r="K44" s="20"/>
      <c r="L44" s="25"/>
      <c r="M44" s="19"/>
      <c r="N44" s="19"/>
      <c r="O44" s="26"/>
      <c r="P44" s="57"/>
      <c r="Q44" s="25"/>
      <c r="R44" s="22"/>
      <c r="S44" s="23"/>
      <c r="T44" s="19"/>
      <c r="U44" s="20"/>
      <c r="V44" s="21"/>
      <c r="W44" s="19"/>
      <c r="X44" s="19"/>
      <c r="Y44" s="19"/>
      <c r="Z44" s="24"/>
      <c r="AA44" s="25"/>
      <c r="AB44" s="19"/>
      <c r="AC44" s="26"/>
      <c r="AD44" s="63"/>
      <c r="AE44" s="20"/>
      <c r="AF44" s="21"/>
      <c r="AG44" s="26"/>
      <c r="AH44" s="19"/>
      <c r="AI44" s="19"/>
      <c r="AJ44" s="26"/>
      <c r="AK44" s="25"/>
      <c r="AL44" s="19"/>
      <c r="AM44" s="26"/>
      <c r="AN44" s="63"/>
      <c r="AO44" s="26"/>
      <c r="AP44" s="270"/>
      <c r="AQ44" s="26"/>
      <c r="AR44" s="21"/>
      <c r="AS44" s="26"/>
      <c r="AT44" s="277"/>
      <c r="AU44" s="22"/>
      <c r="AV44" s="63"/>
      <c r="AW44" s="19"/>
      <c r="AX44" s="26"/>
      <c r="AY44" s="25"/>
      <c r="AZ44" s="19"/>
      <c r="BA44" s="19"/>
      <c r="BB44" s="19"/>
      <c r="BC44" s="24"/>
      <c r="BD44" s="221">
        <v>37</v>
      </c>
      <c r="BE44" s="233"/>
      <c r="BF44" s="157" t="str">
        <f t="shared" si="3"/>
        <v> </v>
      </c>
      <c r="BG44" s="158">
        <f t="shared" si="4"/>
      </c>
      <c r="BH44" s="159">
        <f t="shared" si="5"/>
        <v>0</v>
      </c>
      <c r="BI44" s="157" t="str">
        <f t="shared" si="6"/>
        <v> </v>
      </c>
      <c r="BJ44" s="158">
        <f t="shared" si="7"/>
      </c>
      <c r="BK44" s="159">
        <f t="shared" si="8"/>
        <v>0</v>
      </c>
      <c r="BL44" s="160"/>
      <c r="BM44" s="162">
        <f t="shared" si="9"/>
        <v>0</v>
      </c>
      <c r="BN44" s="69">
        <f t="shared" si="10"/>
        <v>0</v>
      </c>
      <c r="BO44" s="69">
        <f t="shared" si="11"/>
        <v>0</v>
      </c>
      <c r="BP44" s="69">
        <f t="shared" si="12"/>
        <v>0</v>
      </c>
      <c r="BQ44" s="69">
        <f t="shared" si="13"/>
        <v>0</v>
      </c>
      <c r="BR44" s="69">
        <f t="shared" si="14"/>
        <v>0</v>
      </c>
      <c r="BS44" s="161" t="str">
        <f t="shared" si="15"/>
        <v>0</v>
      </c>
      <c r="BT44" s="135" t="str">
        <f t="shared" si="16"/>
        <v>0</v>
      </c>
      <c r="BU44" s="135" t="str">
        <f t="shared" si="17"/>
        <v>0</v>
      </c>
      <c r="BV44" s="135"/>
      <c r="BW44" s="77">
        <f t="shared" si="18"/>
        <v>0</v>
      </c>
    </row>
    <row r="45" spans="1:75" ht="15" customHeight="1">
      <c r="A45" s="226">
        <v>38</v>
      </c>
      <c r="B45" s="25"/>
      <c r="C45" s="19"/>
      <c r="D45" s="19"/>
      <c r="E45" s="26"/>
      <c r="F45" s="24"/>
      <c r="G45" s="25"/>
      <c r="H45" s="26"/>
      <c r="I45" s="19"/>
      <c r="J45" s="19"/>
      <c r="K45" s="20"/>
      <c r="L45" s="25"/>
      <c r="M45" s="19"/>
      <c r="N45" s="19"/>
      <c r="O45" s="26"/>
      <c r="P45" s="57"/>
      <c r="Q45" s="25"/>
      <c r="R45" s="22"/>
      <c r="S45" s="23"/>
      <c r="T45" s="19"/>
      <c r="U45" s="20"/>
      <c r="V45" s="21"/>
      <c r="W45" s="19"/>
      <c r="X45" s="19"/>
      <c r="Y45" s="19"/>
      <c r="Z45" s="24"/>
      <c r="AA45" s="25"/>
      <c r="AB45" s="19"/>
      <c r="AC45" s="26"/>
      <c r="AD45" s="63"/>
      <c r="AE45" s="20"/>
      <c r="AF45" s="21"/>
      <c r="AG45" s="26"/>
      <c r="AH45" s="19"/>
      <c r="AI45" s="19"/>
      <c r="AJ45" s="26"/>
      <c r="AK45" s="25"/>
      <c r="AL45" s="19"/>
      <c r="AM45" s="26"/>
      <c r="AN45" s="63"/>
      <c r="AO45" s="26"/>
      <c r="AP45" s="270"/>
      <c r="AQ45" s="26"/>
      <c r="AR45" s="21"/>
      <c r="AS45" s="26"/>
      <c r="AT45" s="277"/>
      <c r="AU45" s="22"/>
      <c r="AV45" s="63"/>
      <c r="AW45" s="19"/>
      <c r="AX45" s="26"/>
      <c r="AY45" s="25"/>
      <c r="AZ45" s="19"/>
      <c r="BA45" s="19"/>
      <c r="BB45" s="19"/>
      <c r="BC45" s="24"/>
      <c r="BD45" s="221">
        <v>38</v>
      </c>
      <c r="BE45" s="233"/>
      <c r="BF45" s="157" t="str">
        <f t="shared" si="3"/>
        <v> </v>
      </c>
      <c r="BG45" s="158">
        <f t="shared" si="4"/>
      </c>
      <c r="BH45" s="159">
        <f t="shared" si="5"/>
        <v>0</v>
      </c>
      <c r="BI45" s="157" t="str">
        <f t="shared" si="6"/>
        <v> </v>
      </c>
      <c r="BJ45" s="158">
        <f t="shared" si="7"/>
      </c>
      <c r="BK45" s="159">
        <f t="shared" si="8"/>
        <v>0</v>
      </c>
      <c r="BL45" s="160"/>
      <c r="BM45" s="162">
        <f t="shared" si="9"/>
        <v>0</v>
      </c>
      <c r="BN45" s="69">
        <f t="shared" si="10"/>
        <v>0</v>
      </c>
      <c r="BO45" s="69">
        <f t="shared" si="11"/>
        <v>0</v>
      </c>
      <c r="BP45" s="69">
        <f t="shared" si="12"/>
        <v>0</v>
      </c>
      <c r="BQ45" s="69">
        <f t="shared" si="13"/>
        <v>0</v>
      </c>
      <c r="BR45" s="69">
        <f t="shared" si="14"/>
        <v>0</v>
      </c>
      <c r="BS45" s="161" t="str">
        <f t="shared" si="15"/>
        <v>0</v>
      </c>
      <c r="BT45" s="135" t="str">
        <f t="shared" si="16"/>
        <v>0</v>
      </c>
      <c r="BU45" s="135" t="str">
        <f t="shared" si="17"/>
        <v>0</v>
      </c>
      <c r="BV45" s="135"/>
      <c r="BW45" s="77">
        <f t="shared" si="18"/>
        <v>0</v>
      </c>
    </row>
    <row r="46" spans="1:75" ht="15" customHeight="1">
      <c r="A46" s="226">
        <v>39</v>
      </c>
      <c r="B46" s="25"/>
      <c r="C46" s="19"/>
      <c r="D46" s="19"/>
      <c r="E46" s="26"/>
      <c r="F46" s="24"/>
      <c r="G46" s="25"/>
      <c r="H46" s="26"/>
      <c r="I46" s="19"/>
      <c r="J46" s="19"/>
      <c r="K46" s="20"/>
      <c r="L46" s="25"/>
      <c r="M46" s="19"/>
      <c r="N46" s="19"/>
      <c r="O46" s="26"/>
      <c r="P46" s="57"/>
      <c r="Q46" s="25"/>
      <c r="R46" s="22"/>
      <c r="S46" s="23"/>
      <c r="T46" s="19"/>
      <c r="U46" s="20"/>
      <c r="V46" s="21"/>
      <c r="W46" s="19"/>
      <c r="X46" s="19"/>
      <c r="Y46" s="19"/>
      <c r="Z46" s="24"/>
      <c r="AA46" s="25"/>
      <c r="AB46" s="19"/>
      <c r="AC46" s="26"/>
      <c r="AD46" s="63"/>
      <c r="AE46" s="20"/>
      <c r="AF46" s="21"/>
      <c r="AG46" s="26"/>
      <c r="AH46" s="19"/>
      <c r="AI46" s="19"/>
      <c r="AJ46" s="26"/>
      <c r="AK46" s="25"/>
      <c r="AL46" s="19"/>
      <c r="AM46" s="26"/>
      <c r="AN46" s="63"/>
      <c r="AO46" s="26"/>
      <c r="AP46" s="270"/>
      <c r="AQ46" s="26"/>
      <c r="AR46" s="21"/>
      <c r="AS46" s="26"/>
      <c r="AT46" s="277"/>
      <c r="AU46" s="22"/>
      <c r="AV46" s="63"/>
      <c r="AW46" s="19"/>
      <c r="AX46" s="26"/>
      <c r="AY46" s="25"/>
      <c r="AZ46" s="19"/>
      <c r="BA46" s="19"/>
      <c r="BB46" s="19"/>
      <c r="BC46" s="24"/>
      <c r="BD46" s="221">
        <v>39</v>
      </c>
      <c r="BE46" s="233"/>
      <c r="BF46" s="157" t="str">
        <f t="shared" si="3"/>
        <v> </v>
      </c>
      <c r="BG46" s="158">
        <f t="shared" si="4"/>
      </c>
      <c r="BH46" s="159">
        <f t="shared" si="5"/>
        <v>0</v>
      </c>
      <c r="BI46" s="157" t="str">
        <f t="shared" si="6"/>
        <v> </v>
      </c>
      <c r="BJ46" s="158">
        <f t="shared" si="7"/>
      </c>
      <c r="BK46" s="159">
        <f t="shared" si="8"/>
        <v>0</v>
      </c>
      <c r="BL46" s="160"/>
      <c r="BM46" s="162">
        <f t="shared" si="9"/>
        <v>0</v>
      </c>
      <c r="BN46" s="69">
        <f t="shared" si="10"/>
        <v>0</v>
      </c>
      <c r="BO46" s="69">
        <f t="shared" si="11"/>
        <v>0</v>
      </c>
      <c r="BP46" s="69">
        <f t="shared" si="12"/>
        <v>0</v>
      </c>
      <c r="BQ46" s="69">
        <f t="shared" si="13"/>
        <v>0</v>
      </c>
      <c r="BR46" s="69">
        <f t="shared" si="14"/>
        <v>0</v>
      </c>
      <c r="BS46" s="161" t="str">
        <f t="shared" si="15"/>
        <v>0</v>
      </c>
      <c r="BT46" s="135" t="str">
        <f t="shared" si="16"/>
        <v>0</v>
      </c>
      <c r="BU46" s="135" t="str">
        <f t="shared" si="17"/>
        <v>0</v>
      </c>
      <c r="BV46" s="135"/>
      <c r="BW46" s="77">
        <f t="shared" si="18"/>
        <v>0</v>
      </c>
    </row>
    <row r="47" spans="1:75" ht="15" customHeight="1" thickBot="1">
      <c r="A47" s="229">
        <v>40</v>
      </c>
      <c r="B47" s="37"/>
      <c r="C47" s="38"/>
      <c r="D47" s="38"/>
      <c r="E47" s="39"/>
      <c r="F47" s="40"/>
      <c r="G47" s="37"/>
      <c r="H47" s="39"/>
      <c r="I47" s="38"/>
      <c r="J47" s="38"/>
      <c r="K47" s="41"/>
      <c r="L47" s="37"/>
      <c r="M47" s="38"/>
      <c r="N47" s="38"/>
      <c r="O47" s="39"/>
      <c r="P47" s="59"/>
      <c r="Q47" s="37"/>
      <c r="R47" s="43"/>
      <c r="S47" s="44"/>
      <c r="T47" s="38"/>
      <c r="U47" s="41"/>
      <c r="V47" s="42"/>
      <c r="W47" s="38"/>
      <c r="X47" s="38"/>
      <c r="Y47" s="38"/>
      <c r="Z47" s="40"/>
      <c r="AA47" s="37"/>
      <c r="AB47" s="38"/>
      <c r="AC47" s="39"/>
      <c r="AD47" s="66"/>
      <c r="AE47" s="41"/>
      <c r="AF47" s="42"/>
      <c r="AG47" s="39"/>
      <c r="AH47" s="38"/>
      <c r="AI47" s="38"/>
      <c r="AJ47" s="39"/>
      <c r="AK47" s="37"/>
      <c r="AL47" s="38"/>
      <c r="AM47" s="39"/>
      <c r="AN47" s="66"/>
      <c r="AO47" s="39"/>
      <c r="AP47" s="273"/>
      <c r="AQ47" s="39"/>
      <c r="AR47" s="42"/>
      <c r="AS47" s="39"/>
      <c r="AT47" s="280"/>
      <c r="AU47" s="43"/>
      <c r="AV47" s="66"/>
      <c r="AW47" s="38"/>
      <c r="AX47" s="39"/>
      <c r="AY47" s="37"/>
      <c r="AZ47" s="38"/>
      <c r="BA47" s="38"/>
      <c r="BB47" s="38"/>
      <c r="BC47" s="40"/>
      <c r="BD47" s="224">
        <v>40</v>
      </c>
      <c r="BE47" s="222"/>
      <c r="BF47" s="169" t="str">
        <f t="shared" si="3"/>
        <v> </v>
      </c>
      <c r="BG47" s="170">
        <f t="shared" si="4"/>
      </c>
      <c r="BH47" s="171">
        <f t="shared" si="5"/>
        <v>0</v>
      </c>
      <c r="BI47" s="169" t="str">
        <f t="shared" si="6"/>
        <v> </v>
      </c>
      <c r="BJ47" s="170">
        <f t="shared" si="7"/>
      </c>
      <c r="BK47" s="171">
        <f t="shared" si="8"/>
        <v>0</v>
      </c>
      <c r="BL47" s="160"/>
      <c r="BM47" s="162">
        <f t="shared" si="9"/>
        <v>0</v>
      </c>
      <c r="BN47" s="69">
        <f t="shared" si="10"/>
        <v>0</v>
      </c>
      <c r="BO47" s="69">
        <f t="shared" si="11"/>
        <v>0</v>
      </c>
      <c r="BP47" s="69">
        <f t="shared" si="12"/>
        <v>0</v>
      </c>
      <c r="BQ47" s="69">
        <f t="shared" si="13"/>
        <v>0</v>
      </c>
      <c r="BR47" s="69">
        <f t="shared" si="14"/>
        <v>0</v>
      </c>
      <c r="BS47" s="161" t="str">
        <f t="shared" si="15"/>
        <v>0</v>
      </c>
      <c r="BT47" s="135" t="str">
        <f t="shared" si="16"/>
        <v>0</v>
      </c>
      <c r="BU47" s="135" t="str">
        <f t="shared" si="17"/>
        <v>0</v>
      </c>
      <c r="BV47" s="135"/>
      <c r="BW47" s="77">
        <f t="shared" si="18"/>
        <v>0</v>
      </c>
    </row>
    <row r="48" spans="1:75" ht="15" customHeight="1" thickBot="1" thickTop="1">
      <c r="A48" s="230"/>
      <c r="B48" s="47"/>
      <c r="C48" s="48"/>
      <c r="D48" s="48"/>
      <c r="E48" s="49"/>
      <c r="F48" s="50"/>
      <c r="G48" s="47"/>
      <c r="H48" s="49"/>
      <c r="I48" s="48"/>
      <c r="J48" s="48"/>
      <c r="K48" s="51"/>
      <c r="L48" s="47"/>
      <c r="M48" s="48"/>
      <c r="N48" s="48"/>
      <c r="O48" s="49"/>
      <c r="P48" s="60"/>
      <c r="Q48" s="47"/>
      <c r="R48" s="53"/>
      <c r="S48" s="54"/>
      <c r="T48" s="48"/>
      <c r="U48" s="51"/>
      <c r="V48" s="52"/>
      <c r="W48" s="48"/>
      <c r="X48" s="48"/>
      <c r="Y48" s="48"/>
      <c r="Z48" s="50"/>
      <c r="AA48" s="47"/>
      <c r="AB48" s="48"/>
      <c r="AC48" s="49"/>
      <c r="AD48" s="68"/>
      <c r="AE48" s="51"/>
      <c r="AF48" s="52"/>
      <c r="AG48" s="49"/>
      <c r="AH48" s="48"/>
      <c r="AI48" s="48"/>
      <c r="AJ48" s="49"/>
      <c r="AK48" s="47"/>
      <c r="AL48" s="48"/>
      <c r="AM48" s="49"/>
      <c r="AN48" s="68"/>
      <c r="AO48" s="49"/>
      <c r="AP48" s="275"/>
      <c r="AQ48" s="49"/>
      <c r="AR48" s="52"/>
      <c r="AS48" s="49"/>
      <c r="AT48" s="282"/>
      <c r="AU48" s="53"/>
      <c r="AV48" s="68"/>
      <c r="AW48" s="48"/>
      <c r="AX48" s="49"/>
      <c r="AY48" s="47"/>
      <c r="AZ48" s="48"/>
      <c r="BA48" s="48"/>
      <c r="BB48" s="48"/>
      <c r="BC48" s="50"/>
      <c r="BD48" s="231"/>
      <c r="BE48" s="236"/>
      <c r="BF48" s="172" t="str">
        <f t="shared" si="3"/>
        <v> </v>
      </c>
      <c r="BG48" s="173">
        <f t="shared" si="4"/>
      </c>
      <c r="BH48" s="174">
        <f t="shared" si="5"/>
        <v>0</v>
      </c>
      <c r="BI48" s="172" t="str">
        <f t="shared" si="6"/>
        <v> </v>
      </c>
      <c r="BJ48" s="173">
        <f t="shared" si="7"/>
      </c>
      <c r="BK48" s="174">
        <f t="shared" si="8"/>
        <v>0</v>
      </c>
      <c r="BL48" s="160"/>
      <c r="BM48" s="162">
        <f t="shared" si="9"/>
        <v>0</v>
      </c>
      <c r="BN48" s="69">
        <f t="shared" si="10"/>
        <v>0</v>
      </c>
      <c r="BO48" s="69">
        <f t="shared" si="11"/>
        <v>0</v>
      </c>
      <c r="BP48" s="69">
        <f t="shared" si="12"/>
        <v>0</v>
      </c>
      <c r="BQ48" s="69">
        <f t="shared" si="13"/>
        <v>0</v>
      </c>
      <c r="BR48" s="69">
        <f t="shared" si="14"/>
        <v>0</v>
      </c>
      <c r="BS48" s="161" t="str">
        <f t="shared" si="15"/>
        <v>0</v>
      </c>
      <c r="BT48" s="135" t="str">
        <f t="shared" si="16"/>
        <v>0</v>
      </c>
      <c r="BU48" s="135" t="str">
        <f t="shared" si="17"/>
        <v>0</v>
      </c>
      <c r="BV48" s="135"/>
      <c r="BW48" s="77">
        <f t="shared" si="18"/>
        <v>0</v>
      </c>
    </row>
    <row r="49" spans="2:65" s="69" customFormat="1" ht="13.5"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</row>
    <row r="50" s="69" customFormat="1" ht="13.5"/>
    <row r="51" s="69" customFormat="1" ht="13.5"/>
    <row r="52" spans="56:57" s="69" customFormat="1" ht="14.25" thickBot="1">
      <c r="BD52" s="175"/>
      <c r="BE52" s="76"/>
    </row>
    <row r="53" spans="1:67" s="69" customFormat="1" ht="14.25" thickBot="1">
      <c r="A53" s="78"/>
      <c r="B53" s="79">
        <v>1</v>
      </c>
      <c r="C53" s="80">
        <v>2</v>
      </c>
      <c r="D53" s="80">
        <v>3</v>
      </c>
      <c r="E53" s="80">
        <v>4</v>
      </c>
      <c r="F53" s="81">
        <v>5</v>
      </c>
      <c r="G53" s="79">
        <v>6</v>
      </c>
      <c r="H53" s="80">
        <v>7</v>
      </c>
      <c r="I53" s="80">
        <v>8</v>
      </c>
      <c r="J53" s="80">
        <v>9</v>
      </c>
      <c r="K53" s="82">
        <v>10</v>
      </c>
      <c r="L53" s="83">
        <v>11</v>
      </c>
      <c r="M53" s="80">
        <v>12</v>
      </c>
      <c r="N53" s="80">
        <v>13</v>
      </c>
      <c r="O53" s="84">
        <v>14</v>
      </c>
      <c r="P53" s="244">
        <v>15</v>
      </c>
      <c r="Q53" s="89">
        <v>16</v>
      </c>
      <c r="R53" s="93">
        <v>17</v>
      </c>
      <c r="S53" s="94">
        <v>18</v>
      </c>
      <c r="T53" s="89">
        <v>19</v>
      </c>
      <c r="U53" s="90">
        <v>20</v>
      </c>
      <c r="V53" s="83">
        <v>21</v>
      </c>
      <c r="W53" s="80">
        <v>22</v>
      </c>
      <c r="X53" s="80">
        <v>23</v>
      </c>
      <c r="Y53" s="80">
        <v>24</v>
      </c>
      <c r="Z53" s="81">
        <v>25</v>
      </c>
      <c r="AA53" s="86">
        <v>26</v>
      </c>
      <c r="AB53" s="89">
        <v>27</v>
      </c>
      <c r="AC53" s="93">
        <v>28</v>
      </c>
      <c r="AD53" s="94">
        <v>29</v>
      </c>
      <c r="AE53" s="90">
        <v>30</v>
      </c>
      <c r="AF53" s="91">
        <v>31</v>
      </c>
      <c r="AG53" s="93">
        <v>32</v>
      </c>
      <c r="AH53" s="89">
        <v>33</v>
      </c>
      <c r="AI53" s="89">
        <v>34</v>
      </c>
      <c r="AJ53" s="93">
        <v>35</v>
      </c>
      <c r="AK53" s="89">
        <v>36</v>
      </c>
      <c r="AL53" s="89">
        <v>37</v>
      </c>
      <c r="AM53" s="93">
        <v>38</v>
      </c>
      <c r="AN53" s="94">
        <v>39</v>
      </c>
      <c r="AO53" s="90"/>
      <c r="AP53" s="91">
        <v>40</v>
      </c>
      <c r="AQ53" s="93"/>
      <c r="AR53" s="89">
        <v>41</v>
      </c>
      <c r="AS53" s="89"/>
      <c r="AT53" s="93">
        <v>42</v>
      </c>
      <c r="AU53" s="87"/>
      <c r="AV53" s="94">
        <v>43</v>
      </c>
      <c r="AW53" s="89">
        <v>44</v>
      </c>
      <c r="AX53" s="89">
        <v>45</v>
      </c>
      <c r="AY53" s="93">
        <v>46</v>
      </c>
      <c r="AZ53" s="237">
        <v>47</v>
      </c>
      <c r="BA53" s="237">
        <v>48</v>
      </c>
      <c r="BB53" s="237">
        <v>49</v>
      </c>
      <c r="BC53" s="237">
        <v>50</v>
      </c>
      <c r="BD53" s="78"/>
      <c r="BF53" s="304" t="s">
        <v>20</v>
      </c>
      <c r="BG53" s="305"/>
      <c r="BI53" s="304" t="s">
        <v>21</v>
      </c>
      <c r="BJ53" s="305"/>
      <c r="BN53" s="368" t="s">
        <v>27</v>
      </c>
      <c r="BO53" s="368"/>
    </row>
    <row r="54" spans="1:67" s="69" customFormat="1" ht="14.25" thickBot="1">
      <c r="A54" s="78"/>
      <c r="B54" s="152">
        <f aca="true" t="shared" si="19" ref="B54:BC54">IF(B7,B7,"")</f>
        <v>1</v>
      </c>
      <c r="C54" s="152">
        <f t="shared" si="19"/>
        <v>3</v>
      </c>
      <c r="D54" s="152">
        <f t="shared" si="19"/>
        <v>2</v>
      </c>
      <c r="E54" s="152">
        <f t="shared" si="19"/>
        <v>3</v>
      </c>
      <c r="F54" s="152">
        <f t="shared" si="19"/>
        <v>4</v>
      </c>
      <c r="G54" s="152">
        <f t="shared" si="19"/>
        <v>2</v>
      </c>
      <c r="H54" s="152">
        <f t="shared" si="19"/>
        <v>3</v>
      </c>
      <c r="I54" s="152">
        <f t="shared" si="19"/>
        <v>4</v>
      </c>
      <c r="J54" s="152">
        <f t="shared" si="19"/>
        <v>1</v>
      </c>
      <c r="K54" s="176">
        <f t="shared" si="19"/>
        <v>2</v>
      </c>
      <c r="L54" s="155">
        <f t="shared" si="19"/>
        <v>2</v>
      </c>
      <c r="M54" s="152">
        <f t="shared" si="19"/>
        <v>3</v>
      </c>
      <c r="N54" s="152">
        <f t="shared" si="19"/>
        <v>2</v>
      </c>
      <c r="O54" s="177">
        <f t="shared" si="19"/>
        <v>4</v>
      </c>
      <c r="P54" s="156">
        <f t="shared" si="19"/>
        <v>3</v>
      </c>
      <c r="Q54" s="150">
        <f t="shared" si="19"/>
        <v>1</v>
      </c>
      <c r="R54" s="177">
        <f t="shared" si="19"/>
        <v>3</v>
      </c>
      <c r="S54" s="156">
        <f t="shared" si="19"/>
        <v>3</v>
      </c>
      <c r="T54" s="152">
        <f t="shared" si="19"/>
        <v>4</v>
      </c>
      <c r="U54" s="176">
        <f t="shared" si="19"/>
        <v>3</v>
      </c>
      <c r="V54" s="155">
        <f t="shared" si="19"/>
        <v>2</v>
      </c>
      <c r="W54" s="152">
        <f t="shared" si="19"/>
        <v>3</v>
      </c>
      <c r="X54" s="152">
        <f t="shared" si="19"/>
        <v>3</v>
      </c>
      <c r="Y54" s="152">
        <f t="shared" si="19"/>
        <v>3</v>
      </c>
      <c r="Z54" s="177">
        <f t="shared" si="19"/>
        <v>2</v>
      </c>
      <c r="AA54" s="152">
        <f t="shared" si="19"/>
        <v>3</v>
      </c>
      <c r="AB54" s="152">
        <f t="shared" si="19"/>
        <v>1</v>
      </c>
      <c r="AC54" s="177">
        <f t="shared" si="19"/>
        <v>4</v>
      </c>
      <c r="AD54" s="156">
        <f t="shared" si="19"/>
        <v>4</v>
      </c>
      <c r="AE54" s="176">
        <f t="shared" si="19"/>
        <v>2</v>
      </c>
      <c r="AF54" s="155">
        <f t="shared" si="19"/>
        <v>3</v>
      </c>
      <c r="AG54" s="152">
        <f t="shared" si="19"/>
        <v>4</v>
      </c>
      <c r="AH54" s="152">
        <f t="shared" si="19"/>
        <v>4</v>
      </c>
      <c r="AI54" s="152">
        <f t="shared" si="19"/>
        <v>1</v>
      </c>
      <c r="AJ54" s="177">
        <f t="shared" si="19"/>
        <v>1</v>
      </c>
      <c r="AK54" s="150">
        <f t="shared" si="19"/>
        <v>1</v>
      </c>
      <c r="AL54" s="152">
        <f t="shared" si="19"/>
        <v>4</v>
      </c>
      <c r="AM54" s="177">
        <f t="shared" si="19"/>
        <v>1</v>
      </c>
      <c r="AN54" s="156">
        <f t="shared" si="19"/>
        <v>2</v>
      </c>
      <c r="AO54" s="176">
        <f t="shared" si="19"/>
        <v>4</v>
      </c>
      <c r="AP54" s="155">
        <f t="shared" si="19"/>
        <v>1</v>
      </c>
      <c r="AQ54" s="152">
        <f t="shared" si="19"/>
        <v>3</v>
      </c>
      <c r="AR54" s="152">
        <f t="shared" si="19"/>
        <v>3</v>
      </c>
      <c r="AS54" s="152">
        <f t="shared" si="19"/>
        <v>4</v>
      </c>
      <c r="AT54" s="177">
        <f t="shared" si="19"/>
        <v>1</v>
      </c>
      <c r="AU54" s="154">
        <f t="shared" si="19"/>
        <v>4</v>
      </c>
      <c r="AV54" s="156">
        <f t="shared" si="19"/>
        <v>3</v>
      </c>
      <c r="AW54" s="152">
        <f t="shared" si="19"/>
        <v>3</v>
      </c>
      <c r="AX54" s="152">
        <f t="shared" si="19"/>
        <v>2</v>
      </c>
      <c r="AY54" s="176">
        <f t="shared" si="19"/>
        <v>2</v>
      </c>
      <c r="AZ54" s="152">
        <f t="shared" si="19"/>
        <v>2</v>
      </c>
      <c r="BA54" s="152">
        <f t="shared" si="19"/>
        <v>4</v>
      </c>
      <c r="BB54" s="152">
        <f t="shared" si="19"/>
        <v>1</v>
      </c>
      <c r="BC54" s="152">
        <f t="shared" si="19"/>
        <v>4</v>
      </c>
      <c r="BD54" s="78" t="s">
        <v>0</v>
      </c>
      <c r="BE54" s="247"/>
      <c r="BN54" s="74" t="s">
        <v>23</v>
      </c>
      <c r="BO54" s="74" t="s">
        <v>24</v>
      </c>
    </row>
    <row r="55" spans="1:67" s="69" customFormat="1" ht="13.5">
      <c r="A55" s="178">
        <v>1</v>
      </c>
      <c r="B55" s="179">
        <f aca="true" t="shared" si="20" ref="B55:AM61">IF(B8="","",IF(B8=B$7,B8,IF(B8=B$7*10,B8,IF(B8,""))))</f>
        <v>10</v>
      </c>
      <c r="C55" s="179">
        <f t="shared" si="20"/>
        <v>3</v>
      </c>
      <c r="D55" s="179">
        <f t="shared" si="20"/>
        <v>20</v>
      </c>
      <c r="E55" s="179">
        <f t="shared" si="20"/>
        <v>30</v>
      </c>
      <c r="F55" s="180">
        <f t="shared" si="20"/>
        <v>40</v>
      </c>
      <c r="G55" s="181">
        <f t="shared" si="20"/>
        <v>20</v>
      </c>
      <c r="H55" s="182">
        <f t="shared" si="20"/>
      </c>
      <c r="I55" s="182">
        <f t="shared" si="20"/>
        <v>40</v>
      </c>
      <c r="J55" s="182">
        <f t="shared" si="20"/>
      </c>
      <c r="K55" s="183">
        <f t="shared" si="20"/>
        <v>20</v>
      </c>
      <c r="L55" s="179">
        <f t="shared" si="20"/>
        <v>20</v>
      </c>
      <c r="M55" s="179">
        <f t="shared" si="20"/>
      </c>
      <c r="N55" s="179">
        <f t="shared" si="20"/>
      </c>
      <c r="O55" s="180">
        <f t="shared" si="20"/>
        <v>4</v>
      </c>
      <c r="P55" s="186">
        <f t="shared" si="20"/>
        <v>30</v>
      </c>
      <c r="Q55" s="240">
        <f t="shared" si="20"/>
      </c>
      <c r="R55" s="180">
        <f t="shared" si="20"/>
      </c>
      <c r="S55" s="186">
        <f t="shared" si="20"/>
        <v>30</v>
      </c>
      <c r="T55" s="179">
        <f t="shared" si="20"/>
        <v>4</v>
      </c>
      <c r="U55" s="185">
        <f t="shared" si="20"/>
        <v>3</v>
      </c>
      <c r="V55" s="179">
        <f t="shared" si="20"/>
        <v>2</v>
      </c>
      <c r="W55" s="179">
        <f t="shared" si="20"/>
      </c>
      <c r="X55" s="179">
        <f t="shared" si="20"/>
      </c>
      <c r="Y55" s="179">
        <f t="shared" si="20"/>
      </c>
      <c r="Z55" s="180">
        <f t="shared" si="20"/>
        <v>20</v>
      </c>
      <c r="AA55" s="184">
        <f t="shared" si="20"/>
        <v>30</v>
      </c>
      <c r="AB55" s="179">
        <f t="shared" si="20"/>
        <v>10</v>
      </c>
      <c r="AC55" s="180">
        <f t="shared" si="20"/>
      </c>
      <c r="AD55" s="186">
        <f t="shared" si="20"/>
        <v>40</v>
      </c>
      <c r="AE55" s="185">
        <f t="shared" si="20"/>
      </c>
      <c r="AF55" s="179">
        <f t="shared" si="20"/>
        <v>30</v>
      </c>
      <c r="AG55" s="179">
        <f t="shared" si="20"/>
        <v>40</v>
      </c>
      <c r="AH55" s="179">
        <f t="shared" si="20"/>
        <v>40</v>
      </c>
      <c r="AI55" s="179">
        <f t="shared" si="20"/>
        <v>10</v>
      </c>
      <c r="AJ55" s="180">
        <f t="shared" si="20"/>
        <v>10</v>
      </c>
      <c r="AK55" s="240">
        <f t="shared" si="20"/>
        <v>10</v>
      </c>
      <c r="AL55" s="179">
        <f t="shared" si="20"/>
      </c>
      <c r="AM55" s="180">
        <f t="shared" si="20"/>
        <v>10</v>
      </c>
      <c r="AN55" s="261">
        <f>IF(AN8=" "," ",IF(AN$7*10=AN8,IF(AO$7*10=AO8,AN$7*10," ")," "))</f>
        <v>20</v>
      </c>
      <c r="AO55" s="185"/>
      <c r="AP55" s="179">
        <f>IF(AP8=" "," ",IF(AP$7*10=AP8,IF(AQ$7*10=AQ8,AP$7*10," ")," "))</f>
        <v>10</v>
      </c>
      <c r="AQ55" s="179"/>
      <c r="AR55" s="179">
        <f aca="true" t="shared" si="21" ref="AR55:AR95">IF(AR8=" "," ",IF(AR$7*10=AR8,IF(AS$7*10=AS8,AR$7*10," ")," "))</f>
        <v>30</v>
      </c>
      <c r="AS55" s="179"/>
      <c r="AT55" s="180">
        <f aca="true" t="shared" si="22" ref="AT55:AT95">IF(AT8=" "," ",IF(AT$7*10=AT8,IF(AU$7*10=AU8,AT$7*10," ")," "))</f>
        <v>10</v>
      </c>
      <c r="AU55" s="263"/>
      <c r="AV55" s="186">
        <f aca="true" t="shared" si="23" ref="AV55:BC70">IF(AV8="","",IF(AV8=AV$7,AV8,IF(AV8=AV$7*10,AV8,IF(AV8,""))))</f>
        <v>30</v>
      </c>
      <c r="AW55" s="179">
        <f t="shared" si="23"/>
      </c>
      <c r="AX55" s="179">
        <f t="shared" si="23"/>
        <v>20</v>
      </c>
      <c r="AY55" s="185">
        <f t="shared" si="23"/>
        <v>2</v>
      </c>
      <c r="AZ55" s="181">
        <f t="shared" si="23"/>
        <v>20</v>
      </c>
      <c r="BA55" s="182">
        <f t="shared" si="23"/>
      </c>
      <c r="BB55" s="182">
        <f t="shared" si="23"/>
        <v>10</v>
      </c>
      <c r="BC55" s="245">
        <f t="shared" si="23"/>
        <v>4</v>
      </c>
      <c r="BD55" s="255">
        <v>1</v>
      </c>
      <c r="BE55" s="248"/>
      <c r="BG55" s="178">
        <f>COUNTIF(B55:BC55,"=10")+COUNTIF(B55:BC55,"=20")+COUNTIF(B55:BC55,"=30")+COUNTIF(B55:BC55,"=40")</f>
        <v>29</v>
      </c>
      <c r="BJ55" s="178">
        <f>COUNTIF(B55:BC55,"&gt;=1")</f>
        <v>36</v>
      </c>
      <c r="BN55" s="69">
        <f>BG55+BW8</f>
        <v>29</v>
      </c>
      <c r="BO55" s="69">
        <f>BJ55+BW8</f>
        <v>36</v>
      </c>
    </row>
    <row r="56" spans="1:67" s="69" customFormat="1" ht="13.5">
      <c r="A56" s="187">
        <v>2</v>
      </c>
      <c r="B56" s="179">
        <f t="shared" si="20"/>
        <v>10</v>
      </c>
      <c r="C56" s="179">
        <f t="shared" si="20"/>
        <v>30</v>
      </c>
      <c r="D56" s="179">
        <f t="shared" si="20"/>
      </c>
      <c r="E56" s="179">
        <f t="shared" si="20"/>
        <v>3</v>
      </c>
      <c r="F56" s="180">
        <f t="shared" si="20"/>
      </c>
      <c r="G56" s="184">
        <f t="shared" si="20"/>
      </c>
      <c r="H56" s="179">
        <f t="shared" si="20"/>
        <v>30</v>
      </c>
      <c r="I56" s="179">
        <f t="shared" si="20"/>
        <v>40</v>
      </c>
      <c r="J56" s="179">
        <f t="shared" si="20"/>
        <v>10</v>
      </c>
      <c r="K56" s="185">
        <f t="shared" si="20"/>
      </c>
      <c r="L56" s="179">
        <f t="shared" si="20"/>
        <v>20</v>
      </c>
      <c r="M56" s="179">
        <f t="shared" si="20"/>
      </c>
      <c r="N56" s="179">
        <f t="shared" si="20"/>
        <v>2</v>
      </c>
      <c r="O56" s="180">
        <f t="shared" si="20"/>
        <v>40</v>
      </c>
      <c r="P56" s="186">
        <f t="shared" si="20"/>
      </c>
      <c r="Q56" s="240">
        <f t="shared" si="20"/>
        <v>10</v>
      </c>
      <c r="R56" s="180">
        <f t="shared" si="20"/>
      </c>
      <c r="S56" s="186">
        <f t="shared" si="20"/>
        <v>30</v>
      </c>
      <c r="T56" s="179">
        <f t="shared" si="20"/>
      </c>
      <c r="U56" s="185">
        <f t="shared" si="20"/>
        <v>30</v>
      </c>
      <c r="V56" s="179">
        <f t="shared" si="20"/>
        <v>20</v>
      </c>
      <c r="W56" s="179">
        <f t="shared" si="20"/>
        <v>30</v>
      </c>
      <c r="X56" s="179">
        <f t="shared" si="20"/>
      </c>
      <c r="Y56" s="179">
        <f t="shared" si="20"/>
      </c>
      <c r="Z56" s="180">
        <f t="shared" si="20"/>
      </c>
      <c r="AA56" s="184">
        <f t="shared" si="20"/>
        <v>30</v>
      </c>
      <c r="AB56" s="179">
        <f t="shared" si="20"/>
      </c>
      <c r="AC56" s="180">
        <f t="shared" si="20"/>
        <v>40</v>
      </c>
      <c r="AD56" s="186">
        <f t="shared" si="20"/>
      </c>
      <c r="AE56" s="185">
        <f t="shared" si="20"/>
        <v>20</v>
      </c>
      <c r="AF56" s="179">
        <f t="shared" si="20"/>
        <v>30</v>
      </c>
      <c r="AG56" s="179">
        <f t="shared" si="20"/>
        <v>40</v>
      </c>
      <c r="AH56" s="179">
        <f t="shared" si="20"/>
        <v>40</v>
      </c>
      <c r="AI56" s="179">
        <f t="shared" si="20"/>
        <v>10</v>
      </c>
      <c r="AJ56" s="180">
        <f t="shared" si="20"/>
        <v>10</v>
      </c>
      <c r="AK56" s="240">
        <f t="shared" si="20"/>
        <v>10</v>
      </c>
      <c r="AL56" s="179">
        <f t="shared" si="20"/>
        <v>40</v>
      </c>
      <c r="AM56" s="180">
        <f t="shared" si="20"/>
        <v>10</v>
      </c>
      <c r="AN56" s="186" t="str">
        <f aca="true" t="shared" si="24" ref="AN56:AP71">IF(AN9=" "," ",IF(AN$7*10=AN9,IF(AO$7*10=AO9,AN$7*10," ")," "))</f>
        <v> </v>
      </c>
      <c r="AO56" s="185"/>
      <c r="AP56" s="179">
        <f t="shared" si="24"/>
        <v>10</v>
      </c>
      <c r="AQ56" s="179"/>
      <c r="AR56" s="179">
        <f t="shared" si="21"/>
        <v>30</v>
      </c>
      <c r="AS56" s="179"/>
      <c r="AT56" s="180" t="str">
        <f t="shared" si="22"/>
        <v> </v>
      </c>
      <c r="AU56" s="263"/>
      <c r="AV56" s="186">
        <f t="shared" si="23"/>
        <v>30</v>
      </c>
      <c r="AW56" s="179">
        <f t="shared" si="23"/>
        <v>30</v>
      </c>
      <c r="AX56" s="179">
        <f t="shared" si="23"/>
        <v>20</v>
      </c>
      <c r="AY56" s="185">
        <f t="shared" si="23"/>
        <v>20</v>
      </c>
      <c r="AZ56" s="184">
        <f t="shared" si="23"/>
        <v>2</v>
      </c>
      <c r="BA56" s="179">
        <f t="shared" si="23"/>
        <v>40</v>
      </c>
      <c r="BB56" s="179">
        <f t="shared" si="23"/>
        <v>1</v>
      </c>
      <c r="BC56" s="180">
        <f t="shared" si="23"/>
        <v>40</v>
      </c>
      <c r="BD56" s="256">
        <v>2</v>
      </c>
      <c r="BE56" s="249"/>
      <c r="BG56" s="187">
        <f aca="true" t="shared" si="25" ref="BG56:BG95">COUNTIF(B56:BC56,"=10")+COUNTIF(B56:BC56,"=20")+COUNTIF(B56:BC56,"=30")+COUNTIF(B56:BC56,"=40")</f>
        <v>31</v>
      </c>
      <c r="BJ56" s="187">
        <f aca="true" t="shared" si="26" ref="BJ56:BJ95">COUNTIF(B56:BC56,"&gt;=1")</f>
        <v>35</v>
      </c>
      <c r="BN56" s="69">
        <f aca="true" t="shared" si="27" ref="BN56:BN95">BG56+BW9</f>
        <v>31</v>
      </c>
      <c r="BO56" s="69">
        <f aca="true" t="shared" si="28" ref="BO56:BO95">BJ56+BW9</f>
        <v>35</v>
      </c>
    </row>
    <row r="57" spans="1:67" s="69" customFormat="1" ht="13.5">
      <c r="A57" s="187">
        <v>3</v>
      </c>
      <c r="B57" s="179">
        <f t="shared" si="20"/>
      </c>
      <c r="C57" s="179">
        <f t="shared" si="20"/>
        <v>30</v>
      </c>
      <c r="D57" s="179">
        <f t="shared" si="20"/>
        <v>20</v>
      </c>
      <c r="E57" s="179">
        <f t="shared" si="20"/>
        <v>3</v>
      </c>
      <c r="F57" s="180">
        <f t="shared" si="20"/>
        <v>40</v>
      </c>
      <c r="G57" s="184">
        <f t="shared" si="20"/>
        <v>2</v>
      </c>
      <c r="H57" s="179">
        <f t="shared" si="20"/>
        <v>30</v>
      </c>
      <c r="I57" s="179">
        <f t="shared" si="20"/>
      </c>
      <c r="J57" s="179">
        <f t="shared" si="20"/>
        <v>10</v>
      </c>
      <c r="K57" s="185">
        <f t="shared" si="20"/>
      </c>
      <c r="L57" s="179">
        <f t="shared" si="20"/>
      </c>
      <c r="M57" s="179">
        <f t="shared" si="20"/>
      </c>
      <c r="N57" s="179">
        <f t="shared" si="20"/>
      </c>
      <c r="O57" s="180">
        <f t="shared" si="20"/>
      </c>
      <c r="P57" s="186">
        <f t="shared" si="20"/>
        <v>30</v>
      </c>
      <c r="Q57" s="240">
        <f t="shared" si="20"/>
      </c>
      <c r="R57" s="180">
        <f t="shared" si="20"/>
      </c>
      <c r="S57" s="186">
        <f t="shared" si="20"/>
        <v>30</v>
      </c>
      <c r="T57" s="179">
        <f t="shared" si="20"/>
        <v>4</v>
      </c>
      <c r="U57" s="185">
        <f t="shared" si="20"/>
        <v>30</v>
      </c>
      <c r="V57" s="179">
        <f t="shared" si="20"/>
        <v>2</v>
      </c>
      <c r="W57" s="179">
        <f t="shared" si="20"/>
      </c>
      <c r="X57" s="179">
        <f t="shared" si="20"/>
      </c>
      <c r="Y57" s="179">
        <f t="shared" si="20"/>
        <v>3</v>
      </c>
      <c r="Z57" s="180">
        <f t="shared" si="20"/>
        <v>20</v>
      </c>
      <c r="AA57" s="184">
        <f t="shared" si="20"/>
        <v>30</v>
      </c>
      <c r="AB57" s="179">
        <f t="shared" si="20"/>
        <v>10</v>
      </c>
      <c r="AC57" s="180">
        <f t="shared" si="20"/>
      </c>
      <c r="AD57" s="186">
        <f t="shared" si="20"/>
        <v>40</v>
      </c>
      <c r="AE57" s="185">
        <f t="shared" si="20"/>
      </c>
      <c r="AF57" s="179">
        <f t="shared" si="20"/>
      </c>
      <c r="AG57" s="179">
        <f t="shared" si="20"/>
        <v>40</v>
      </c>
      <c r="AH57" s="179">
        <f t="shared" si="20"/>
        <v>40</v>
      </c>
      <c r="AI57" s="179">
        <f t="shared" si="20"/>
        <v>10</v>
      </c>
      <c r="AJ57" s="180">
        <f t="shared" si="20"/>
      </c>
      <c r="AK57" s="240">
        <f t="shared" si="20"/>
      </c>
      <c r="AL57" s="179">
        <f t="shared" si="20"/>
      </c>
      <c r="AM57" s="180">
        <f t="shared" si="20"/>
        <v>10</v>
      </c>
      <c r="AN57" s="186">
        <f t="shared" si="24"/>
        <v>20</v>
      </c>
      <c r="AO57" s="185"/>
      <c r="AP57" s="179">
        <f t="shared" si="24"/>
        <v>10</v>
      </c>
      <c r="AQ57" s="179"/>
      <c r="AR57" s="179" t="str">
        <f t="shared" si="21"/>
        <v> </v>
      </c>
      <c r="AS57" s="179"/>
      <c r="AT57" s="180">
        <f t="shared" si="22"/>
        <v>10</v>
      </c>
      <c r="AU57" s="263"/>
      <c r="AV57" s="186">
        <f t="shared" si="23"/>
      </c>
      <c r="AW57" s="179">
        <f t="shared" si="23"/>
      </c>
      <c r="AX57" s="179">
        <f t="shared" si="23"/>
        <v>20</v>
      </c>
      <c r="AY57" s="185">
        <f t="shared" si="23"/>
        <v>2</v>
      </c>
      <c r="AZ57" s="184">
        <f t="shared" si="23"/>
        <v>20</v>
      </c>
      <c r="BA57" s="179">
        <f t="shared" si="23"/>
        <v>4</v>
      </c>
      <c r="BB57" s="179">
        <f t="shared" si="23"/>
        <v>10</v>
      </c>
      <c r="BC57" s="180">
        <f t="shared" si="23"/>
        <v>40</v>
      </c>
      <c r="BD57" s="256">
        <v>3</v>
      </c>
      <c r="BE57" s="249"/>
      <c r="BG57" s="187">
        <f t="shared" si="25"/>
        <v>23</v>
      </c>
      <c r="BJ57" s="187">
        <f t="shared" si="26"/>
        <v>30</v>
      </c>
      <c r="BN57" s="69">
        <f t="shared" si="27"/>
        <v>23</v>
      </c>
      <c r="BO57" s="69">
        <f t="shared" si="28"/>
        <v>30</v>
      </c>
    </row>
    <row r="58" spans="1:67" s="69" customFormat="1" ht="13.5">
      <c r="A58" s="187">
        <v>4</v>
      </c>
      <c r="B58" s="179">
        <f t="shared" si="20"/>
        <v>1</v>
      </c>
      <c r="C58" s="179">
        <f t="shared" si="20"/>
        <v>30</v>
      </c>
      <c r="D58" s="179">
        <f t="shared" si="20"/>
      </c>
      <c r="E58" s="179">
        <f t="shared" si="20"/>
      </c>
      <c r="F58" s="180">
        <f t="shared" si="20"/>
        <v>40</v>
      </c>
      <c r="G58" s="184">
        <f t="shared" si="20"/>
      </c>
      <c r="H58" s="179">
        <f t="shared" si="20"/>
      </c>
      <c r="I58" s="179">
        <f t="shared" si="20"/>
      </c>
      <c r="J58" s="179">
        <f t="shared" si="20"/>
      </c>
      <c r="K58" s="185">
        <f t="shared" si="20"/>
        <v>20</v>
      </c>
      <c r="L58" s="179">
        <f t="shared" si="20"/>
      </c>
      <c r="M58" s="179">
        <f t="shared" si="20"/>
      </c>
      <c r="N58" s="179">
        <f t="shared" si="20"/>
      </c>
      <c r="O58" s="180">
        <f t="shared" si="20"/>
        <v>40</v>
      </c>
      <c r="P58" s="186">
        <f t="shared" si="20"/>
        <v>30</v>
      </c>
      <c r="Q58" s="240">
        <f t="shared" si="20"/>
      </c>
      <c r="R58" s="180">
        <f t="shared" si="20"/>
      </c>
      <c r="S58" s="186">
        <f t="shared" si="20"/>
        <v>3</v>
      </c>
      <c r="T58" s="179">
        <f t="shared" si="20"/>
        <v>40</v>
      </c>
      <c r="U58" s="185">
        <f t="shared" si="20"/>
      </c>
      <c r="V58" s="179">
        <f t="shared" si="20"/>
      </c>
      <c r="W58" s="179">
        <f t="shared" si="20"/>
        <v>30</v>
      </c>
      <c r="X58" s="179">
        <f t="shared" si="20"/>
      </c>
      <c r="Y58" s="179">
        <f t="shared" si="20"/>
        <v>3</v>
      </c>
      <c r="Z58" s="180">
        <f t="shared" si="20"/>
      </c>
      <c r="AA58" s="184">
        <f t="shared" si="20"/>
      </c>
      <c r="AB58" s="179">
        <f t="shared" si="20"/>
      </c>
      <c r="AC58" s="180">
        <f t="shared" si="20"/>
      </c>
      <c r="AD58" s="186">
        <f t="shared" si="20"/>
      </c>
      <c r="AE58" s="185">
        <f t="shared" si="20"/>
      </c>
      <c r="AF58" s="179">
        <f t="shared" si="20"/>
        <v>30</v>
      </c>
      <c r="AG58" s="179">
        <f t="shared" si="20"/>
      </c>
      <c r="AH58" s="179">
        <f t="shared" si="20"/>
        <v>40</v>
      </c>
      <c r="AI58" s="179">
        <f t="shared" si="20"/>
      </c>
      <c r="AJ58" s="180">
        <f t="shared" si="20"/>
      </c>
      <c r="AK58" s="240">
        <f t="shared" si="20"/>
        <v>10</v>
      </c>
      <c r="AL58" s="179">
        <f t="shared" si="20"/>
      </c>
      <c r="AM58" s="180">
        <f t="shared" si="20"/>
      </c>
      <c r="AN58" s="186" t="str">
        <f t="shared" si="24"/>
        <v> </v>
      </c>
      <c r="AO58" s="185"/>
      <c r="AP58" s="179" t="str">
        <f t="shared" si="24"/>
        <v> </v>
      </c>
      <c r="AQ58" s="179"/>
      <c r="AR58" s="179" t="str">
        <f t="shared" si="21"/>
        <v> </v>
      </c>
      <c r="AS58" s="179"/>
      <c r="AT58" s="180" t="str">
        <f t="shared" si="22"/>
        <v> </v>
      </c>
      <c r="AU58" s="263"/>
      <c r="AV58" s="186">
        <f t="shared" si="23"/>
      </c>
      <c r="AW58" s="179">
        <f t="shared" si="23"/>
      </c>
      <c r="AX58" s="179">
        <f t="shared" si="23"/>
      </c>
      <c r="AY58" s="185">
        <f t="shared" si="23"/>
        <v>20</v>
      </c>
      <c r="AZ58" s="184">
        <f t="shared" si="23"/>
      </c>
      <c r="BA58" s="179">
        <f t="shared" si="23"/>
      </c>
      <c r="BB58" s="179">
        <f t="shared" si="23"/>
        <v>1</v>
      </c>
      <c r="BC58" s="180">
        <f t="shared" si="23"/>
        <v>40</v>
      </c>
      <c r="BD58" s="256">
        <v>4</v>
      </c>
      <c r="BE58" s="249"/>
      <c r="BG58" s="187">
        <f t="shared" si="25"/>
        <v>12</v>
      </c>
      <c r="BJ58" s="187">
        <f t="shared" si="26"/>
        <v>16</v>
      </c>
      <c r="BN58" s="69">
        <f t="shared" si="27"/>
        <v>12</v>
      </c>
      <c r="BO58" s="69">
        <f t="shared" si="28"/>
        <v>16</v>
      </c>
    </row>
    <row r="59" spans="1:67" s="69" customFormat="1" ht="14.25" thickBot="1">
      <c r="A59" s="188">
        <v>5</v>
      </c>
      <c r="B59" s="189">
        <f t="shared" si="20"/>
        <v>10</v>
      </c>
      <c r="C59" s="189">
        <f t="shared" si="20"/>
      </c>
      <c r="D59" s="189">
        <f t="shared" si="20"/>
      </c>
      <c r="E59" s="189">
        <f t="shared" si="20"/>
        <v>3</v>
      </c>
      <c r="F59" s="190">
        <f t="shared" si="20"/>
        <v>40</v>
      </c>
      <c r="G59" s="191">
        <f t="shared" si="20"/>
        <v>20</v>
      </c>
      <c r="H59" s="189">
        <f t="shared" si="20"/>
        <v>30</v>
      </c>
      <c r="I59" s="189">
        <f t="shared" si="20"/>
      </c>
      <c r="J59" s="189">
        <f t="shared" si="20"/>
        <v>10</v>
      </c>
      <c r="K59" s="192">
        <f t="shared" si="20"/>
        <v>20</v>
      </c>
      <c r="L59" s="189">
        <f t="shared" si="20"/>
        <v>20</v>
      </c>
      <c r="M59" s="189">
        <f t="shared" si="20"/>
      </c>
      <c r="N59" s="189">
        <f t="shared" si="20"/>
        <v>20</v>
      </c>
      <c r="O59" s="190">
        <f t="shared" si="20"/>
      </c>
      <c r="P59" s="193">
        <f t="shared" si="20"/>
        <v>30</v>
      </c>
      <c r="Q59" s="241">
        <f t="shared" si="20"/>
      </c>
      <c r="R59" s="190">
        <f t="shared" si="20"/>
      </c>
      <c r="S59" s="193">
        <f t="shared" si="20"/>
      </c>
      <c r="T59" s="189">
        <f t="shared" si="20"/>
      </c>
      <c r="U59" s="192">
        <f t="shared" si="20"/>
      </c>
      <c r="V59" s="189">
        <f t="shared" si="20"/>
      </c>
      <c r="W59" s="189">
        <f t="shared" si="20"/>
      </c>
      <c r="X59" s="189">
        <f t="shared" si="20"/>
      </c>
      <c r="Y59" s="189">
        <f t="shared" si="20"/>
      </c>
      <c r="Z59" s="190">
        <f t="shared" si="20"/>
      </c>
      <c r="AA59" s="191">
        <f t="shared" si="20"/>
        <v>3</v>
      </c>
      <c r="AB59" s="189">
        <f t="shared" si="20"/>
        <v>10</v>
      </c>
      <c r="AC59" s="190">
        <f t="shared" si="20"/>
      </c>
      <c r="AD59" s="193">
        <f t="shared" si="20"/>
        <v>40</v>
      </c>
      <c r="AE59" s="192">
        <f t="shared" si="20"/>
        <v>20</v>
      </c>
      <c r="AF59" s="189">
        <f t="shared" si="20"/>
      </c>
      <c r="AG59" s="189">
        <f t="shared" si="20"/>
      </c>
      <c r="AH59" s="189">
        <f t="shared" si="20"/>
      </c>
      <c r="AI59" s="189">
        <f t="shared" si="20"/>
      </c>
      <c r="AJ59" s="190">
        <f t="shared" si="20"/>
      </c>
      <c r="AK59" s="241">
        <f t="shared" si="20"/>
      </c>
      <c r="AL59" s="189">
        <f t="shared" si="20"/>
        <v>40</v>
      </c>
      <c r="AM59" s="190">
        <f t="shared" si="20"/>
        <v>10</v>
      </c>
      <c r="AN59" s="193">
        <f t="shared" si="24"/>
        <v>20</v>
      </c>
      <c r="AO59" s="192"/>
      <c r="AP59" s="189" t="str">
        <f t="shared" si="24"/>
        <v> </v>
      </c>
      <c r="AQ59" s="189"/>
      <c r="AR59" s="189" t="str">
        <f t="shared" si="21"/>
        <v> </v>
      </c>
      <c r="AS59" s="189"/>
      <c r="AT59" s="190">
        <f t="shared" si="22"/>
        <v>10</v>
      </c>
      <c r="AU59" s="264"/>
      <c r="AV59" s="193">
        <f t="shared" si="23"/>
        <v>3</v>
      </c>
      <c r="AW59" s="189">
        <f t="shared" si="23"/>
      </c>
      <c r="AX59" s="189">
        <f t="shared" si="23"/>
        <v>20</v>
      </c>
      <c r="AY59" s="192">
        <f t="shared" si="23"/>
      </c>
      <c r="AZ59" s="191">
        <f t="shared" si="23"/>
      </c>
      <c r="BA59" s="189">
        <f t="shared" si="23"/>
      </c>
      <c r="BB59" s="189">
        <f t="shared" si="23"/>
        <v>10</v>
      </c>
      <c r="BC59" s="190">
        <f t="shared" si="23"/>
        <v>4</v>
      </c>
      <c r="BD59" s="257">
        <v>5</v>
      </c>
      <c r="BE59" s="250"/>
      <c r="BG59" s="188">
        <f t="shared" si="25"/>
        <v>18</v>
      </c>
      <c r="BJ59" s="188">
        <f t="shared" si="26"/>
        <v>22</v>
      </c>
      <c r="BN59" s="69">
        <f t="shared" si="27"/>
        <v>18</v>
      </c>
      <c r="BO59" s="69">
        <f t="shared" si="28"/>
        <v>22</v>
      </c>
    </row>
    <row r="60" spans="1:67" s="69" customFormat="1" ht="13.5">
      <c r="A60" s="194">
        <v>6</v>
      </c>
      <c r="B60" s="179">
        <f t="shared" si="20"/>
        <v>10</v>
      </c>
      <c r="C60" s="179">
        <f t="shared" si="20"/>
        <v>3</v>
      </c>
      <c r="D60" s="179">
        <f t="shared" si="20"/>
        <v>20</v>
      </c>
      <c r="E60" s="179">
        <f t="shared" si="20"/>
        <v>30</v>
      </c>
      <c r="F60" s="180">
        <f t="shared" si="20"/>
        <v>40</v>
      </c>
      <c r="G60" s="184">
        <f t="shared" si="20"/>
        <v>20</v>
      </c>
      <c r="H60" s="179">
        <f t="shared" si="20"/>
      </c>
      <c r="I60" s="179">
        <f t="shared" si="20"/>
        <v>40</v>
      </c>
      <c r="J60" s="179">
        <f t="shared" si="20"/>
      </c>
      <c r="K60" s="185">
        <f t="shared" si="20"/>
        <v>20</v>
      </c>
      <c r="L60" s="179">
        <f t="shared" si="20"/>
        <v>20</v>
      </c>
      <c r="M60" s="179">
        <f t="shared" si="20"/>
      </c>
      <c r="N60" s="179">
        <f t="shared" si="20"/>
      </c>
      <c r="O60" s="180">
        <f t="shared" si="20"/>
        <v>4</v>
      </c>
      <c r="P60" s="186">
        <f t="shared" si="20"/>
        <v>30</v>
      </c>
      <c r="Q60" s="240">
        <f t="shared" si="20"/>
      </c>
      <c r="R60" s="180">
        <f t="shared" si="20"/>
      </c>
      <c r="S60" s="186">
        <f t="shared" si="20"/>
        <v>30</v>
      </c>
      <c r="T60" s="179">
        <f t="shared" si="20"/>
        <v>4</v>
      </c>
      <c r="U60" s="185">
        <f t="shared" si="20"/>
        <v>3</v>
      </c>
      <c r="V60" s="179">
        <f t="shared" si="20"/>
        <v>2</v>
      </c>
      <c r="W60" s="179">
        <f t="shared" si="20"/>
      </c>
      <c r="X60" s="179">
        <f t="shared" si="20"/>
      </c>
      <c r="Y60" s="179">
        <f t="shared" si="20"/>
      </c>
      <c r="Z60" s="180">
        <f t="shared" si="20"/>
        <v>20</v>
      </c>
      <c r="AA60" s="184">
        <f t="shared" si="20"/>
        <v>30</v>
      </c>
      <c r="AB60" s="179">
        <f t="shared" si="20"/>
        <v>10</v>
      </c>
      <c r="AC60" s="180">
        <f t="shared" si="20"/>
      </c>
      <c r="AD60" s="186">
        <f t="shared" si="20"/>
      </c>
      <c r="AE60" s="185">
        <f t="shared" si="20"/>
      </c>
      <c r="AF60" s="179">
        <f t="shared" si="20"/>
        <v>30</v>
      </c>
      <c r="AG60" s="179">
        <f t="shared" si="20"/>
        <v>40</v>
      </c>
      <c r="AH60" s="179">
        <f t="shared" si="20"/>
        <v>40</v>
      </c>
      <c r="AI60" s="179">
        <f t="shared" si="20"/>
        <v>10</v>
      </c>
      <c r="AJ60" s="180">
        <f t="shared" si="20"/>
      </c>
      <c r="AK60" s="240">
        <f t="shared" si="20"/>
        <v>10</v>
      </c>
      <c r="AL60" s="179">
        <f t="shared" si="20"/>
      </c>
      <c r="AM60" s="180">
        <f t="shared" si="20"/>
        <v>10</v>
      </c>
      <c r="AN60" s="186" t="str">
        <f t="shared" si="24"/>
        <v> </v>
      </c>
      <c r="AO60" s="185"/>
      <c r="AP60" s="179">
        <f t="shared" si="24"/>
        <v>10</v>
      </c>
      <c r="AQ60" s="179"/>
      <c r="AR60" s="179" t="str">
        <f t="shared" si="21"/>
        <v> </v>
      </c>
      <c r="AS60" s="179"/>
      <c r="AT60" s="180" t="str">
        <f t="shared" si="22"/>
        <v> </v>
      </c>
      <c r="AU60" s="263"/>
      <c r="AV60" s="186">
        <f t="shared" si="23"/>
        <v>30</v>
      </c>
      <c r="AW60" s="179">
        <f t="shared" si="23"/>
      </c>
      <c r="AX60" s="179">
        <f t="shared" si="23"/>
        <v>20</v>
      </c>
      <c r="AY60" s="185">
        <f t="shared" si="23"/>
      </c>
      <c r="AZ60" s="184">
        <f t="shared" si="23"/>
        <v>2</v>
      </c>
      <c r="BA60" s="179">
        <f t="shared" si="23"/>
      </c>
      <c r="BB60" s="179">
        <f t="shared" si="23"/>
        <v>10</v>
      </c>
      <c r="BC60" s="180">
        <f t="shared" si="23"/>
        <v>4</v>
      </c>
      <c r="BD60" s="256">
        <v>6</v>
      </c>
      <c r="BE60" s="251"/>
      <c r="BG60" s="194">
        <f t="shared" si="25"/>
        <v>23</v>
      </c>
      <c r="BJ60" s="194">
        <f t="shared" si="26"/>
        <v>30</v>
      </c>
      <c r="BN60" s="69">
        <f t="shared" si="27"/>
        <v>23</v>
      </c>
      <c r="BO60" s="69">
        <f t="shared" si="28"/>
        <v>30</v>
      </c>
    </row>
    <row r="61" spans="1:67" s="69" customFormat="1" ht="13.5">
      <c r="A61" s="187">
        <v>7</v>
      </c>
      <c r="B61" s="179">
        <f t="shared" si="20"/>
        <v>10</v>
      </c>
      <c r="C61" s="179">
        <f t="shared" si="20"/>
        <v>30</v>
      </c>
      <c r="D61" s="179">
        <f t="shared" si="20"/>
      </c>
      <c r="E61" s="179">
        <f t="shared" si="20"/>
        <v>3</v>
      </c>
      <c r="F61" s="180">
        <f t="shared" si="20"/>
      </c>
      <c r="G61" s="184">
        <f t="shared" si="20"/>
        <v>20</v>
      </c>
      <c r="H61" s="179">
        <f t="shared" si="20"/>
        <v>30</v>
      </c>
      <c r="I61" s="179">
        <f t="shared" si="20"/>
        <v>40</v>
      </c>
      <c r="J61" s="179">
        <f t="shared" si="20"/>
        <v>10</v>
      </c>
      <c r="K61" s="185">
        <f t="shared" si="20"/>
      </c>
      <c r="L61" s="179">
        <f t="shared" si="20"/>
        <v>20</v>
      </c>
      <c r="M61" s="179">
        <f t="shared" si="20"/>
      </c>
      <c r="N61" s="179">
        <f t="shared" si="20"/>
      </c>
      <c r="O61" s="180">
        <f t="shared" si="20"/>
        <v>40</v>
      </c>
      <c r="P61" s="186">
        <f t="shared" si="20"/>
      </c>
      <c r="Q61" s="240">
        <f t="shared" si="20"/>
        <v>10</v>
      </c>
      <c r="R61" s="180">
        <f t="shared" si="20"/>
      </c>
      <c r="S61" s="186">
        <f t="shared" si="20"/>
        <v>30</v>
      </c>
      <c r="T61" s="179">
        <f t="shared" si="20"/>
      </c>
      <c r="U61" s="185">
        <f t="shared" si="20"/>
        <v>3</v>
      </c>
      <c r="V61" s="179">
        <f t="shared" si="20"/>
        <v>2</v>
      </c>
      <c r="W61" s="179">
        <f t="shared" si="20"/>
        <v>30</v>
      </c>
      <c r="X61" s="179">
        <f t="shared" si="20"/>
      </c>
      <c r="Y61" s="179">
        <f t="shared" si="20"/>
      </c>
      <c r="Z61" s="180">
        <f t="shared" si="20"/>
      </c>
      <c r="AA61" s="184">
        <f t="shared" si="20"/>
        <v>30</v>
      </c>
      <c r="AB61" s="179">
        <f t="shared" si="20"/>
      </c>
      <c r="AC61" s="180">
        <f aca="true" t="shared" si="29" ref="C61:AM68">IF(AC14="","",IF(AC14=AC$7,AC14,IF(AC14=AC$7*10,AC14,IF(AC14,""))))</f>
        <v>40</v>
      </c>
      <c r="AD61" s="186">
        <f t="shared" si="29"/>
      </c>
      <c r="AE61" s="185">
        <f t="shared" si="29"/>
        <v>20</v>
      </c>
      <c r="AF61" s="179">
        <f t="shared" si="29"/>
        <v>30</v>
      </c>
      <c r="AG61" s="179">
        <f t="shared" si="29"/>
      </c>
      <c r="AH61" s="179">
        <f t="shared" si="29"/>
        <v>40</v>
      </c>
      <c r="AI61" s="179">
        <f t="shared" si="29"/>
      </c>
      <c r="AJ61" s="180">
        <f t="shared" si="29"/>
        <v>10</v>
      </c>
      <c r="AK61" s="240">
        <f t="shared" si="29"/>
        <v>10</v>
      </c>
      <c r="AL61" s="179">
        <f t="shared" si="29"/>
        <v>40</v>
      </c>
      <c r="AM61" s="180">
        <f t="shared" si="29"/>
        <v>10</v>
      </c>
      <c r="AN61" s="186">
        <f t="shared" si="24"/>
        <v>20</v>
      </c>
      <c r="AO61" s="185"/>
      <c r="AP61" s="179">
        <f t="shared" si="24"/>
        <v>10</v>
      </c>
      <c r="AQ61" s="179"/>
      <c r="AR61" s="179">
        <f t="shared" si="21"/>
        <v>30</v>
      </c>
      <c r="AS61" s="179"/>
      <c r="AT61" s="180">
        <f t="shared" si="22"/>
        <v>10</v>
      </c>
      <c r="AU61" s="263"/>
      <c r="AV61" s="186">
        <f t="shared" si="23"/>
        <v>3</v>
      </c>
      <c r="AW61" s="179">
        <f t="shared" si="23"/>
        <v>30</v>
      </c>
      <c r="AX61" s="179">
        <f t="shared" si="23"/>
        <v>20</v>
      </c>
      <c r="AY61" s="185">
        <f t="shared" si="23"/>
        <v>20</v>
      </c>
      <c r="AZ61" s="184">
        <f t="shared" si="23"/>
        <v>20</v>
      </c>
      <c r="BA61" s="179">
        <f t="shared" si="23"/>
        <v>40</v>
      </c>
      <c r="BB61" s="179">
        <f t="shared" si="23"/>
        <v>10</v>
      </c>
      <c r="BC61" s="180">
        <f t="shared" si="23"/>
      </c>
      <c r="BD61" s="256">
        <v>7</v>
      </c>
      <c r="BE61" s="249"/>
      <c r="BG61" s="187">
        <f t="shared" si="25"/>
        <v>30</v>
      </c>
      <c r="BJ61" s="187">
        <f t="shared" si="26"/>
        <v>34</v>
      </c>
      <c r="BN61" s="69">
        <f t="shared" si="27"/>
        <v>30</v>
      </c>
      <c r="BO61" s="69">
        <f t="shared" si="28"/>
        <v>34</v>
      </c>
    </row>
    <row r="62" spans="1:67" s="69" customFormat="1" ht="13.5">
      <c r="A62" s="187">
        <v>8</v>
      </c>
      <c r="B62" s="179">
        <f aca="true" t="shared" si="30" ref="B62:B95">IF(B15="","",IF(B15=B$7,B15,IF(B15=B$7*10,B15,IF(B15,""))))</f>
      </c>
      <c r="C62" s="179">
        <f t="shared" si="29"/>
        <v>30</v>
      </c>
      <c r="D62" s="179">
        <f t="shared" si="29"/>
        <v>20</v>
      </c>
      <c r="E62" s="179">
        <f t="shared" si="29"/>
        <v>3</v>
      </c>
      <c r="F62" s="180">
        <f t="shared" si="29"/>
        <v>40</v>
      </c>
      <c r="G62" s="184">
        <f t="shared" si="29"/>
        <v>2</v>
      </c>
      <c r="H62" s="179">
        <f t="shared" si="29"/>
        <v>30</v>
      </c>
      <c r="I62" s="179">
        <f t="shared" si="29"/>
      </c>
      <c r="J62" s="179">
        <f t="shared" si="29"/>
        <v>10</v>
      </c>
      <c r="K62" s="185">
        <f t="shared" si="29"/>
        <v>2</v>
      </c>
      <c r="L62" s="179">
        <f t="shared" si="29"/>
      </c>
      <c r="M62" s="179">
        <f t="shared" si="29"/>
      </c>
      <c r="N62" s="179">
        <f t="shared" si="29"/>
      </c>
      <c r="O62" s="180">
        <f t="shared" si="29"/>
      </c>
      <c r="P62" s="186">
        <f t="shared" si="29"/>
        <v>30</v>
      </c>
      <c r="Q62" s="240">
        <f t="shared" si="29"/>
      </c>
      <c r="R62" s="180">
        <f t="shared" si="29"/>
      </c>
      <c r="S62" s="186">
        <f t="shared" si="29"/>
        <v>30</v>
      </c>
      <c r="T62" s="179">
        <f t="shared" si="29"/>
        <v>4</v>
      </c>
      <c r="U62" s="185">
        <f t="shared" si="29"/>
        <v>3</v>
      </c>
      <c r="V62" s="179">
        <f t="shared" si="29"/>
        <v>20</v>
      </c>
      <c r="W62" s="179">
        <f t="shared" si="29"/>
      </c>
      <c r="X62" s="179">
        <f t="shared" si="29"/>
      </c>
      <c r="Y62" s="179">
        <f t="shared" si="29"/>
        <v>3</v>
      </c>
      <c r="Z62" s="180">
        <f t="shared" si="29"/>
        <v>20</v>
      </c>
      <c r="AA62" s="184">
        <f t="shared" si="29"/>
        <v>30</v>
      </c>
      <c r="AB62" s="179">
        <f t="shared" si="29"/>
        <v>10</v>
      </c>
      <c r="AC62" s="180">
        <f t="shared" si="29"/>
      </c>
      <c r="AD62" s="186">
        <f t="shared" si="29"/>
        <v>40</v>
      </c>
      <c r="AE62" s="185">
        <f t="shared" si="29"/>
      </c>
      <c r="AF62" s="179">
        <f t="shared" si="29"/>
        <v>30</v>
      </c>
      <c r="AG62" s="179">
        <f t="shared" si="29"/>
        <v>40</v>
      </c>
      <c r="AH62" s="179">
        <f t="shared" si="29"/>
        <v>40</v>
      </c>
      <c r="AI62" s="179">
        <f t="shared" si="29"/>
        <v>10</v>
      </c>
      <c r="AJ62" s="180">
        <f t="shared" si="29"/>
        <v>10</v>
      </c>
      <c r="AK62" s="240">
        <f t="shared" si="29"/>
        <v>10</v>
      </c>
      <c r="AL62" s="179">
        <f t="shared" si="29"/>
      </c>
      <c r="AM62" s="180">
        <f t="shared" si="29"/>
        <v>10</v>
      </c>
      <c r="AN62" s="186" t="str">
        <f t="shared" si="24"/>
        <v> </v>
      </c>
      <c r="AO62" s="185"/>
      <c r="AP62" s="179">
        <f t="shared" si="24"/>
        <v>10</v>
      </c>
      <c r="AQ62" s="179"/>
      <c r="AR62" s="179">
        <f t="shared" si="21"/>
        <v>30</v>
      </c>
      <c r="AS62" s="179"/>
      <c r="AT62" s="180" t="str">
        <f t="shared" si="22"/>
        <v> </v>
      </c>
      <c r="AU62" s="263"/>
      <c r="AV62" s="186">
        <f t="shared" si="23"/>
      </c>
      <c r="AW62" s="179">
        <f t="shared" si="23"/>
      </c>
      <c r="AX62" s="179">
        <f t="shared" si="23"/>
        <v>20</v>
      </c>
      <c r="AY62" s="185">
        <f t="shared" si="23"/>
        <v>20</v>
      </c>
      <c r="AZ62" s="184">
        <f t="shared" si="23"/>
        <v>2</v>
      </c>
      <c r="BA62" s="179">
        <f t="shared" si="23"/>
        <v>4</v>
      </c>
      <c r="BB62" s="179">
        <f t="shared" si="23"/>
      </c>
      <c r="BC62" s="180">
        <f t="shared" si="23"/>
        <v>40</v>
      </c>
      <c r="BD62" s="256">
        <v>8</v>
      </c>
      <c r="BE62" s="249"/>
      <c r="BG62" s="187">
        <f t="shared" si="25"/>
        <v>24</v>
      </c>
      <c r="BJ62" s="187">
        <f t="shared" si="26"/>
        <v>32</v>
      </c>
      <c r="BN62" s="69">
        <f t="shared" si="27"/>
        <v>24</v>
      </c>
      <c r="BO62" s="69">
        <f t="shared" si="28"/>
        <v>32</v>
      </c>
    </row>
    <row r="63" spans="1:67" s="69" customFormat="1" ht="13.5">
      <c r="A63" s="187">
        <v>9</v>
      </c>
      <c r="B63" s="179">
        <f t="shared" si="30"/>
      </c>
      <c r="C63" s="179">
        <f t="shared" si="29"/>
        <v>30</v>
      </c>
      <c r="D63" s="179">
        <f t="shared" si="29"/>
      </c>
      <c r="E63" s="179">
        <f t="shared" si="29"/>
      </c>
      <c r="F63" s="180">
        <f t="shared" si="29"/>
        <v>40</v>
      </c>
      <c r="G63" s="184">
        <f t="shared" si="29"/>
      </c>
      <c r="H63" s="179">
        <f t="shared" si="29"/>
      </c>
      <c r="I63" s="179">
        <f t="shared" si="29"/>
      </c>
      <c r="J63" s="179">
        <f t="shared" si="29"/>
      </c>
      <c r="K63" s="185">
        <f t="shared" si="29"/>
        <v>20</v>
      </c>
      <c r="L63" s="179">
        <f t="shared" si="29"/>
      </c>
      <c r="M63" s="179">
        <f t="shared" si="29"/>
      </c>
      <c r="N63" s="179">
        <f t="shared" si="29"/>
      </c>
      <c r="O63" s="180">
        <f t="shared" si="29"/>
        <v>40</v>
      </c>
      <c r="P63" s="186">
        <f t="shared" si="29"/>
        <v>30</v>
      </c>
      <c r="Q63" s="240">
        <f t="shared" si="29"/>
      </c>
      <c r="R63" s="180">
        <f t="shared" si="29"/>
      </c>
      <c r="S63" s="186">
        <f t="shared" si="29"/>
        <v>3</v>
      </c>
      <c r="T63" s="179">
        <f t="shared" si="29"/>
        <v>40</v>
      </c>
      <c r="U63" s="185">
        <f t="shared" si="29"/>
      </c>
      <c r="V63" s="179">
        <f t="shared" si="29"/>
      </c>
      <c r="W63" s="179">
        <f t="shared" si="29"/>
        <v>30</v>
      </c>
      <c r="X63" s="179">
        <f t="shared" si="29"/>
      </c>
      <c r="Y63" s="179">
        <f t="shared" si="29"/>
        <v>3</v>
      </c>
      <c r="Z63" s="180">
        <f t="shared" si="29"/>
      </c>
      <c r="AA63" s="184">
        <f t="shared" si="29"/>
      </c>
      <c r="AB63" s="179">
        <f t="shared" si="29"/>
      </c>
      <c r="AC63" s="180">
        <f t="shared" si="29"/>
      </c>
      <c r="AD63" s="186">
        <f t="shared" si="29"/>
      </c>
      <c r="AE63" s="185">
        <f t="shared" si="29"/>
      </c>
      <c r="AF63" s="179">
        <f t="shared" si="29"/>
        <v>30</v>
      </c>
      <c r="AG63" s="179">
        <f t="shared" si="29"/>
      </c>
      <c r="AH63" s="179">
        <f t="shared" si="29"/>
      </c>
      <c r="AI63" s="179">
        <f t="shared" si="29"/>
        <v>10</v>
      </c>
      <c r="AJ63" s="180">
        <f t="shared" si="29"/>
      </c>
      <c r="AK63" s="240">
        <f t="shared" si="29"/>
        <v>10</v>
      </c>
      <c r="AL63" s="179">
        <f t="shared" si="29"/>
      </c>
      <c r="AM63" s="180">
        <f t="shared" si="29"/>
      </c>
      <c r="AN63" s="186">
        <f t="shared" si="24"/>
        <v>20</v>
      </c>
      <c r="AO63" s="185"/>
      <c r="AP63" s="179">
        <f t="shared" si="24"/>
        <v>10</v>
      </c>
      <c r="AQ63" s="179"/>
      <c r="AR63" s="179" t="str">
        <f t="shared" si="21"/>
        <v> </v>
      </c>
      <c r="AS63" s="179"/>
      <c r="AT63" s="180">
        <f t="shared" si="22"/>
        <v>10</v>
      </c>
      <c r="AU63" s="263"/>
      <c r="AV63" s="186">
        <f t="shared" si="23"/>
      </c>
      <c r="AW63" s="179">
        <f t="shared" si="23"/>
      </c>
      <c r="AX63" s="179">
        <f t="shared" si="23"/>
      </c>
      <c r="AY63" s="185">
        <f t="shared" si="23"/>
        <v>20</v>
      </c>
      <c r="AZ63" s="184">
        <f t="shared" si="23"/>
      </c>
      <c r="BA63" s="179">
        <f t="shared" si="23"/>
      </c>
      <c r="BB63" s="179">
        <f t="shared" si="23"/>
        <v>10</v>
      </c>
      <c r="BC63" s="180">
        <f t="shared" si="23"/>
        <v>40</v>
      </c>
      <c r="BD63" s="256">
        <v>9</v>
      </c>
      <c r="BE63" s="249"/>
      <c r="BG63" s="187">
        <f t="shared" si="25"/>
        <v>16</v>
      </c>
      <c r="BJ63" s="187">
        <f t="shared" si="26"/>
        <v>18</v>
      </c>
      <c r="BN63" s="69">
        <f t="shared" si="27"/>
        <v>16</v>
      </c>
      <c r="BO63" s="69">
        <f t="shared" si="28"/>
        <v>18</v>
      </c>
    </row>
    <row r="64" spans="1:67" s="69" customFormat="1" ht="14.25" thickBot="1">
      <c r="A64" s="195">
        <v>10</v>
      </c>
      <c r="B64" s="196">
        <f t="shared" si="30"/>
        <v>10</v>
      </c>
      <c r="C64" s="196">
        <f t="shared" si="29"/>
      </c>
      <c r="D64" s="196">
        <f t="shared" si="29"/>
      </c>
      <c r="E64" s="196">
        <f t="shared" si="29"/>
        <v>3</v>
      </c>
      <c r="F64" s="197">
        <f t="shared" si="29"/>
        <v>40</v>
      </c>
      <c r="G64" s="198">
        <f t="shared" si="29"/>
        <v>20</v>
      </c>
      <c r="H64" s="196">
        <f t="shared" si="29"/>
        <v>30</v>
      </c>
      <c r="I64" s="196">
        <f t="shared" si="29"/>
      </c>
      <c r="J64" s="196">
        <f t="shared" si="29"/>
        <v>10</v>
      </c>
      <c r="K64" s="199">
        <f t="shared" si="29"/>
        <v>20</v>
      </c>
      <c r="L64" s="196">
        <f t="shared" si="29"/>
        <v>20</v>
      </c>
      <c r="M64" s="196">
        <f t="shared" si="29"/>
      </c>
      <c r="N64" s="196">
        <f t="shared" si="29"/>
        <v>20</v>
      </c>
      <c r="O64" s="197">
        <f t="shared" si="29"/>
      </c>
      <c r="P64" s="200">
        <f t="shared" si="29"/>
        <v>30</v>
      </c>
      <c r="Q64" s="242">
        <f t="shared" si="29"/>
      </c>
      <c r="R64" s="197">
        <f t="shared" si="29"/>
      </c>
      <c r="S64" s="200">
        <f t="shared" si="29"/>
      </c>
      <c r="T64" s="196">
        <f t="shared" si="29"/>
      </c>
      <c r="U64" s="199">
        <f t="shared" si="29"/>
      </c>
      <c r="V64" s="196">
        <f t="shared" si="29"/>
      </c>
      <c r="W64" s="196">
        <f t="shared" si="29"/>
      </c>
      <c r="X64" s="196">
        <f t="shared" si="29"/>
      </c>
      <c r="Y64" s="196">
        <f t="shared" si="29"/>
      </c>
      <c r="Z64" s="197">
        <f t="shared" si="29"/>
      </c>
      <c r="AA64" s="198">
        <f t="shared" si="29"/>
        <v>3</v>
      </c>
      <c r="AB64" s="196">
        <f t="shared" si="29"/>
        <v>10</v>
      </c>
      <c r="AC64" s="197">
        <f t="shared" si="29"/>
      </c>
      <c r="AD64" s="200">
        <f t="shared" si="29"/>
        <v>40</v>
      </c>
      <c r="AE64" s="199">
        <f t="shared" si="29"/>
        <v>20</v>
      </c>
      <c r="AF64" s="196">
        <f t="shared" si="29"/>
      </c>
      <c r="AG64" s="196">
        <f t="shared" si="29"/>
      </c>
      <c r="AH64" s="196">
        <f t="shared" si="29"/>
      </c>
      <c r="AI64" s="196">
        <f t="shared" si="29"/>
        <v>10</v>
      </c>
      <c r="AJ64" s="197">
        <f t="shared" si="29"/>
      </c>
      <c r="AK64" s="242">
        <f t="shared" si="29"/>
      </c>
      <c r="AL64" s="196">
        <f t="shared" si="29"/>
        <v>40</v>
      </c>
      <c r="AM64" s="197">
        <f t="shared" si="29"/>
        <v>10</v>
      </c>
      <c r="AN64" s="200">
        <f t="shared" si="24"/>
        <v>20</v>
      </c>
      <c r="AO64" s="199"/>
      <c r="AP64" s="196">
        <f t="shared" si="24"/>
        <v>10</v>
      </c>
      <c r="AQ64" s="196"/>
      <c r="AR64" s="196" t="str">
        <f t="shared" si="21"/>
        <v> </v>
      </c>
      <c r="AS64" s="196"/>
      <c r="AT64" s="197">
        <f t="shared" si="22"/>
        <v>10</v>
      </c>
      <c r="AU64" s="265"/>
      <c r="AV64" s="200">
        <f t="shared" si="23"/>
        <v>30</v>
      </c>
      <c r="AW64" s="196">
        <f t="shared" si="23"/>
      </c>
      <c r="AX64" s="196">
        <f t="shared" si="23"/>
        <v>20</v>
      </c>
      <c r="AY64" s="199">
        <f t="shared" si="23"/>
      </c>
      <c r="AZ64" s="198">
        <f t="shared" si="23"/>
      </c>
      <c r="BA64" s="196">
        <f t="shared" si="23"/>
      </c>
      <c r="BB64" s="196">
        <f t="shared" si="23"/>
        <v>10</v>
      </c>
      <c r="BC64" s="197">
        <f t="shared" si="23"/>
        <v>4</v>
      </c>
      <c r="BD64" s="258">
        <v>10</v>
      </c>
      <c r="BE64" s="252"/>
      <c r="BG64" s="195">
        <f t="shared" si="25"/>
        <v>21</v>
      </c>
      <c r="BJ64" s="195">
        <f t="shared" si="26"/>
        <v>24</v>
      </c>
      <c r="BN64" s="69">
        <f t="shared" si="27"/>
        <v>21</v>
      </c>
      <c r="BO64" s="69">
        <f t="shared" si="28"/>
        <v>24</v>
      </c>
    </row>
    <row r="65" spans="1:67" s="69" customFormat="1" ht="14.25" thickTop="1">
      <c r="A65" s="194">
        <v>11</v>
      </c>
      <c r="B65" s="179">
        <f t="shared" si="30"/>
      </c>
      <c r="C65" s="179">
        <f t="shared" si="29"/>
      </c>
      <c r="D65" s="179">
        <f t="shared" si="29"/>
      </c>
      <c r="E65" s="179">
        <f t="shared" si="29"/>
      </c>
      <c r="F65" s="180">
        <f t="shared" si="29"/>
      </c>
      <c r="G65" s="184">
        <f t="shared" si="29"/>
      </c>
      <c r="H65" s="179">
        <f t="shared" si="29"/>
      </c>
      <c r="I65" s="179">
        <f t="shared" si="29"/>
      </c>
      <c r="J65" s="179">
        <f t="shared" si="29"/>
      </c>
      <c r="K65" s="185">
        <f t="shared" si="29"/>
      </c>
      <c r="L65" s="179">
        <f t="shared" si="29"/>
      </c>
      <c r="M65" s="179">
        <f t="shared" si="29"/>
      </c>
      <c r="N65" s="179">
        <f t="shared" si="29"/>
      </c>
      <c r="O65" s="180">
        <f t="shared" si="29"/>
      </c>
      <c r="P65" s="186">
        <f t="shared" si="29"/>
      </c>
      <c r="Q65" s="240">
        <f t="shared" si="29"/>
      </c>
      <c r="R65" s="180">
        <f t="shared" si="29"/>
      </c>
      <c r="S65" s="186">
        <f t="shared" si="29"/>
      </c>
      <c r="T65" s="179">
        <f t="shared" si="29"/>
      </c>
      <c r="U65" s="185">
        <f t="shared" si="29"/>
      </c>
      <c r="V65" s="179">
        <f t="shared" si="29"/>
      </c>
      <c r="W65" s="179">
        <f t="shared" si="29"/>
      </c>
      <c r="X65" s="179">
        <f t="shared" si="29"/>
      </c>
      <c r="Y65" s="179">
        <f t="shared" si="29"/>
      </c>
      <c r="Z65" s="180">
        <f t="shared" si="29"/>
      </c>
      <c r="AA65" s="184">
        <f t="shared" si="29"/>
      </c>
      <c r="AB65" s="179">
        <f t="shared" si="29"/>
      </c>
      <c r="AC65" s="180">
        <f t="shared" si="29"/>
      </c>
      <c r="AD65" s="186">
        <f t="shared" si="29"/>
      </c>
      <c r="AE65" s="185">
        <f t="shared" si="29"/>
      </c>
      <c r="AF65" s="179">
        <f t="shared" si="29"/>
      </c>
      <c r="AG65" s="179">
        <f t="shared" si="29"/>
      </c>
      <c r="AH65" s="179">
        <f t="shared" si="29"/>
      </c>
      <c r="AI65" s="179">
        <f t="shared" si="29"/>
      </c>
      <c r="AJ65" s="180">
        <f t="shared" si="29"/>
      </c>
      <c r="AK65" s="240">
        <f t="shared" si="29"/>
      </c>
      <c r="AL65" s="179">
        <f t="shared" si="29"/>
      </c>
      <c r="AM65" s="180">
        <f t="shared" si="29"/>
      </c>
      <c r="AN65" s="186" t="str">
        <f t="shared" si="24"/>
        <v> </v>
      </c>
      <c r="AO65" s="185"/>
      <c r="AP65" s="179" t="str">
        <f t="shared" si="24"/>
        <v> </v>
      </c>
      <c r="AQ65" s="179"/>
      <c r="AR65" s="179" t="str">
        <f t="shared" si="21"/>
        <v> </v>
      </c>
      <c r="AS65" s="179"/>
      <c r="AT65" s="180" t="str">
        <f t="shared" si="22"/>
        <v> </v>
      </c>
      <c r="AU65" s="263"/>
      <c r="AV65" s="186">
        <f t="shared" si="23"/>
      </c>
      <c r="AW65" s="179">
        <f t="shared" si="23"/>
      </c>
      <c r="AX65" s="179">
        <f t="shared" si="23"/>
      </c>
      <c r="AY65" s="185">
        <f t="shared" si="23"/>
      </c>
      <c r="AZ65" s="184">
        <f t="shared" si="23"/>
      </c>
      <c r="BA65" s="179">
        <f t="shared" si="23"/>
      </c>
      <c r="BB65" s="179">
        <f t="shared" si="23"/>
      </c>
      <c r="BC65" s="180">
        <f t="shared" si="23"/>
      </c>
      <c r="BD65" s="256">
        <v>11</v>
      </c>
      <c r="BE65" s="251"/>
      <c r="BG65" s="194">
        <f t="shared" si="25"/>
        <v>0</v>
      </c>
      <c r="BJ65" s="194">
        <f t="shared" si="26"/>
        <v>0</v>
      </c>
      <c r="BN65" s="69">
        <f t="shared" si="27"/>
        <v>0</v>
      </c>
      <c r="BO65" s="69">
        <f t="shared" si="28"/>
        <v>0</v>
      </c>
    </row>
    <row r="66" spans="1:67" s="69" customFormat="1" ht="13.5">
      <c r="A66" s="187">
        <v>12</v>
      </c>
      <c r="B66" s="179">
        <f t="shared" si="30"/>
      </c>
      <c r="C66" s="179">
        <f t="shared" si="29"/>
      </c>
      <c r="D66" s="179">
        <f t="shared" si="29"/>
      </c>
      <c r="E66" s="179">
        <f t="shared" si="29"/>
      </c>
      <c r="F66" s="180">
        <f t="shared" si="29"/>
      </c>
      <c r="G66" s="184">
        <f t="shared" si="29"/>
      </c>
      <c r="H66" s="179">
        <f t="shared" si="29"/>
      </c>
      <c r="I66" s="179">
        <f t="shared" si="29"/>
      </c>
      <c r="J66" s="179">
        <f t="shared" si="29"/>
      </c>
      <c r="K66" s="185">
        <f t="shared" si="29"/>
      </c>
      <c r="L66" s="179">
        <f t="shared" si="29"/>
      </c>
      <c r="M66" s="179">
        <f t="shared" si="29"/>
      </c>
      <c r="N66" s="179">
        <f t="shared" si="29"/>
      </c>
      <c r="O66" s="180">
        <f t="shared" si="29"/>
      </c>
      <c r="P66" s="186">
        <f t="shared" si="29"/>
      </c>
      <c r="Q66" s="240">
        <f t="shared" si="29"/>
      </c>
      <c r="R66" s="180">
        <f t="shared" si="29"/>
      </c>
      <c r="S66" s="186">
        <f t="shared" si="29"/>
      </c>
      <c r="T66" s="179">
        <f t="shared" si="29"/>
      </c>
      <c r="U66" s="185">
        <f t="shared" si="29"/>
      </c>
      <c r="V66" s="179">
        <f t="shared" si="29"/>
      </c>
      <c r="W66" s="179">
        <f t="shared" si="29"/>
      </c>
      <c r="X66" s="179">
        <f t="shared" si="29"/>
      </c>
      <c r="Y66" s="179">
        <f t="shared" si="29"/>
      </c>
      <c r="Z66" s="180">
        <f t="shared" si="29"/>
      </c>
      <c r="AA66" s="184">
        <f t="shared" si="29"/>
      </c>
      <c r="AB66" s="179">
        <f t="shared" si="29"/>
      </c>
      <c r="AC66" s="180">
        <f t="shared" si="29"/>
      </c>
      <c r="AD66" s="186">
        <f t="shared" si="29"/>
      </c>
      <c r="AE66" s="185">
        <f t="shared" si="29"/>
      </c>
      <c r="AF66" s="179">
        <f t="shared" si="29"/>
      </c>
      <c r="AG66" s="179">
        <f t="shared" si="29"/>
      </c>
      <c r="AH66" s="179">
        <f t="shared" si="29"/>
      </c>
      <c r="AI66" s="179">
        <f t="shared" si="29"/>
      </c>
      <c r="AJ66" s="180">
        <f t="shared" si="29"/>
      </c>
      <c r="AK66" s="240">
        <f t="shared" si="29"/>
      </c>
      <c r="AL66" s="179">
        <f t="shared" si="29"/>
      </c>
      <c r="AM66" s="180">
        <f t="shared" si="29"/>
      </c>
      <c r="AN66" s="186" t="str">
        <f t="shared" si="24"/>
        <v> </v>
      </c>
      <c r="AO66" s="185"/>
      <c r="AP66" s="179" t="str">
        <f t="shared" si="24"/>
        <v> </v>
      </c>
      <c r="AQ66" s="179"/>
      <c r="AR66" s="179" t="str">
        <f t="shared" si="21"/>
        <v> </v>
      </c>
      <c r="AS66" s="179"/>
      <c r="AT66" s="180" t="str">
        <f t="shared" si="22"/>
        <v> </v>
      </c>
      <c r="AU66" s="263"/>
      <c r="AV66" s="186">
        <f t="shared" si="23"/>
      </c>
      <c r="AW66" s="179">
        <f t="shared" si="23"/>
      </c>
      <c r="AX66" s="179">
        <f t="shared" si="23"/>
      </c>
      <c r="AY66" s="185">
        <f t="shared" si="23"/>
      </c>
      <c r="AZ66" s="184">
        <f t="shared" si="23"/>
      </c>
      <c r="BA66" s="179">
        <f t="shared" si="23"/>
      </c>
      <c r="BB66" s="179">
        <f t="shared" si="23"/>
      </c>
      <c r="BC66" s="180">
        <f t="shared" si="23"/>
      </c>
      <c r="BD66" s="256">
        <v>12</v>
      </c>
      <c r="BE66" s="249"/>
      <c r="BG66" s="187">
        <f t="shared" si="25"/>
        <v>0</v>
      </c>
      <c r="BJ66" s="187">
        <f t="shared" si="26"/>
        <v>0</v>
      </c>
      <c r="BN66" s="69">
        <f t="shared" si="27"/>
        <v>0</v>
      </c>
      <c r="BO66" s="69">
        <f t="shared" si="28"/>
        <v>0</v>
      </c>
    </row>
    <row r="67" spans="1:67" s="69" customFormat="1" ht="13.5">
      <c r="A67" s="187">
        <v>13</v>
      </c>
      <c r="B67" s="179">
        <f t="shared" si="30"/>
      </c>
      <c r="C67" s="179">
        <f t="shared" si="29"/>
      </c>
      <c r="D67" s="179">
        <f t="shared" si="29"/>
      </c>
      <c r="E67" s="179">
        <f t="shared" si="29"/>
      </c>
      <c r="F67" s="180">
        <f t="shared" si="29"/>
      </c>
      <c r="G67" s="184">
        <f t="shared" si="29"/>
      </c>
      <c r="H67" s="179">
        <f t="shared" si="29"/>
      </c>
      <c r="I67" s="179">
        <f t="shared" si="29"/>
      </c>
      <c r="J67" s="179">
        <f t="shared" si="29"/>
      </c>
      <c r="K67" s="185">
        <f t="shared" si="29"/>
      </c>
      <c r="L67" s="179">
        <f t="shared" si="29"/>
      </c>
      <c r="M67" s="179">
        <f t="shared" si="29"/>
      </c>
      <c r="N67" s="179">
        <f t="shared" si="29"/>
      </c>
      <c r="O67" s="180">
        <f t="shared" si="29"/>
      </c>
      <c r="P67" s="186">
        <f t="shared" si="29"/>
      </c>
      <c r="Q67" s="240">
        <f t="shared" si="29"/>
      </c>
      <c r="R67" s="180">
        <f t="shared" si="29"/>
      </c>
      <c r="S67" s="186">
        <f t="shared" si="29"/>
      </c>
      <c r="T67" s="179">
        <f t="shared" si="29"/>
      </c>
      <c r="U67" s="185">
        <f t="shared" si="29"/>
      </c>
      <c r="V67" s="179">
        <f t="shared" si="29"/>
      </c>
      <c r="W67" s="179">
        <f t="shared" si="29"/>
      </c>
      <c r="X67" s="179">
        <f t="shared" si="29"/>
      </c>
      <c r="Y67" s="179">
        <f t="shared" si="29"/>
      </c>
      <c r="Z67" s="180">
        <f t="shared" si="29"/>
      </c>
      <c r="AA67" s="184">
        <f t="shared" si="29"/>
      </c>
      <c r="AB67" s="179">
        <f t="shared" si="29"/>
      </c>
      <c r="AC67" s="180">
        <f t="shared" si="29"/>
      </c>
      <c r="AD67" s="186">
        <f t="shared" si="29"/>
      </c>
      <c r="AE67" s="185">
        <f t="shared" si="29"/>
      </c>
      <c r="AF67" s="179">
        <f t="shared" si="29"/>
      </c>
      <c r="AG67" s="179">
        <f t="shared" si="29"/>
      </c>
      <c r="AH67" s="179">
        <f t="shared" si="29"/>
      </c>
      <c r="AI67" s="179">
        <f t="shared" si="29"/>
      </c>
      <c r="AJ67" s="180">
        <f t="shared" si="29"/>
      </c>
      <c r="AK67" s="240">
        <f t="shared" si="29"/>
      </c>
      <c r="AL67" s="179">
        <f t="shared" si="29"/>
      </c>
      <c r="AM67" s="180">
        <f t="shared" si="29"/>
      </c>
      <c r="AN67" s="186" t="str">
        <f t="shared" si="24"/>
        <v> </v>
      </c>
      <c r="AO67" s="185"/>
      <c r="AP67" s="179" t="str">
        <f t="shared" si="24"/>
        <v> </v>
      </c>
      <c r="AQ67" s="179"/>
      <c r="AR67" s="179" t="str">
        <f t="shared" si="21"/>
        <v> </v>
      </c>
      <c r="AS67" s="179"/>
      <c r="AT67" s="180" t="str">
        <f t="shared" si="22"/>
        <v> </v>
      </c>
      <c r="AU67" s="263"/>
      <c r="AV67" s="186">
        <f t="shared" si="23"/>
      </c>
      <c r="AW67" s="179">
        <f t="shared" si="23"/>
      </c>
      <c r="AX67" s="179">
        <f t="shared" si="23"/>
      </c>
      <c r="AY67" s="185">
        <f t="shared" si="23"/>
      </c>
      <c r="AZ67" s="184">
        <f t="shared" si="23"/>
      </c>
      <c r="BA67" s="179">
        <f t="shared" si="23"/>
      </c>
      <c r="BB67" s="179">
        <f t="shared" si="23"/>
      </c>
      <c r="BC67" s="180">
        <f t="shared" si="23"/>
      </c>
      <c r="BD67" s="256">
        <v>13</v>
      </c>
      <c r="BE67" s="249"/>
      <c r="BG67" s="187">
        <f t="shared" si="25"/>
        <v>0</v>
      </c>
      <c r="BJ67" s="187">
        <f t="shared" si="26"/>
        <v>0</v>
      </c>
      <c r="BN67" s="69">
        <f t="shared" si="27"/>
        <v>0</v>
      </c>
      <c r="BO67" s="69">
        <f t="shared" si="28"/>
        <v>0</v>
      </c>
    </row>
    <row r="68" spans="1:67" s="69" customFormat="1" ht="13.5">
      <c r="A68" s="187">
        <v>14</v>
      </c>
      <c r="B68" s="179">
        <f t="shared" si="30"/>
      </c>
      <c r="C68" s="179">
        <f t="shared" si="29"/>
      </c>
      <c r="D68" s="179">
        <f t="shared" si="29"/>
      </c>
      <c r="E68" s="179">
        <f t="shared" si="29"/>
      </c>
      <c r="F68" s="180">
        <f t="shared" si="29"/>
      </c>
      <c r="G68" s="184">
        <f t="shared" si="29"/>
      </c>
      <c r="H68" s="179">
        <f t="shared" si="29"/>
      </c>
      <c r="I68" s="179">
        <f t="shared" si="29"/>
      </c>
      <c r="J68" s="179">
        <f t="shared" si="29"/>
      </c>
      <c r="K68" s="185">
        <f t="shared" si="29"/>
      </c>
      <c r="L68" s="179">
        <f t="shared" si="29"/>
      </c>
      <c r="M68" s="179">
        <f t="shared" si="29"/>
      </c>
      <c r="N68" s="179">
        <f t="shared" si="29"/>
      </c>
      <c r="O68" s="180">
        <f t="shared" si="29"/>
      </c>
      <c r="P68" s="186">
        <f t="shared" si="29"/>
      </c>
      <c r="Q68" s="240">
        <f t="shared" si="29"/>
      </c>
      <c r="R68" s="180">
        <f t="shared" si="29"/>
      </c>
      <c r="S68" s="186">
        <f t="shared" si="29"/>
      </c>
      <c r="T68" s="179">
        <f t="shared" si="29"/>
      </c>
      <c r="U68" s="185">
        <f t="shared" si="29"/>
      </c>
      <c r="V68" s="179">
        <f t="shared" si="29"/>
      </c>
      <c r="W68" s="179">
        <f t="shared" si="29"/>
      </c>
      <c r="X68" s="179">
        <f t="shared" si="29"/>
      </c>
      <c r="Y68" s="179">
        <f aca="true" t="shared" si="31" ref="C68:AM75">IF(Y21="","",IF(Y21=Y$7,Y21,IF(Y21=Y$7*10,Y21,IF(Y21,""))))</f>
      </c>
      <c r="Z68" s="180">
        <f t="shared" si="31"/>
      </c>
      <c r="AA68" s="184">
        <f t="shared" si="31"/>
      </c>
      <c r="AB68" s="179">
        <f t="shared" si="31"/>
      </c>
      <c r="AC68" s="180">
        <f t="shared" si="31"/>
      </c>
      <c r="AD68" s="186">
        <f t="shared" si="31"/>
      </c>
      <c r="AE68" s="185">
        <f t="shared" si="31"/>
      </c>
      <c r="AF68" s="179">
        <f t="shared" si="31"/>
      </c>
      <c r="AG68" s="179">
        <f t="shared" si="31"/>
      </c>
      <c r="AH68" s="179">
        <f t="shared" si="31"/>
      </c>
      <c r="AI68" s="179">
        <f t="shared" si="31"/>
      </c>
      <c r="AJ68" s="180">
        <f t="shared" si="31"/>
      </c>
      <c r="AK68" s="240">
        <f t="shared" si="31"/>
      </c>
      <c r="AL68" s="179">
        <f t="shared" si="31"/>
      </c>
      <c r="AM68" s="180">
        <f t="shared" si="31"/>
      </c>
      <c r="AN68" s="186" t="str">
        <f t="shared" si="24"/>
        <v> </v>
      </c>
      <c r="AO68" s="185"/>
      <c r="AP68" s="179" t="str">
        <f t="shared" si="24"/>
        <v> </v>
      </c>
      <c r="AQ68" s="179"/>
      <c r="AR68" s="179" t="str">
        <f t="shared" si="21"/>
        <v> </v>
      </c>
      <c r="AS68" s="179"/>
      <c r="AT68" s="180" t="str">
        <f t="shared" si="22"/>
        <v> </v>
      </c>
      <c r="AU68" s="263"/>
      <c r="AV68" s="186">
        <f t="shared" si="23"/>
      </c>
      <c r="AW68" s="179">
        <f t="shared" si="23"/>
      </c>
      <c r="AX68" s="179">
        <f t="shared" si="23"/>
      </c>
      <c r="AY68" s="185">
        <f t="shared" si="23"/>
      </c>
      <c r="AZ68" s="184">
        <f t="shared" si="23"/>
      </c>
      <c r="BA68" s="179">
        <f t="shared" si="23"/>
      </c>
      <c r="BB68" s="179">
        <f t="shared" si="23"/>
      </c>
      <c r="BC68" s="180">
        <f t="shared" si="23"/>
      </c>
      <c r="BD68" s="256">
        <v>14</v>
      </c>
      <c r="BE68" s="249"/>
      <c r="BG68" s="187">
        <f t="shared" si="25"/>
        <v>0</v>
      </c>
      <c r="BJ68" s="187">
        <f t="shared" si="26"/>
        <v>0</v>
      </c>
      <c r="BN68" s="69">
        <f t="shared" si="27"/>
        <v>0</v>
      </c>
      <c r="BO68" s="69">
        <f t="shared" si="28"/>
        <v>0</v>
      </c>
    </row>
    <row r="69" spans="1:67" s="69" customFormat="1" ht="14.25" thickBot="1">
      <c r="A69" s="188">
        <v>15</v>
      </c>
      <c r="B69" s="189">
        <f t="shared" si="30"/>
      </c>
      <c r="C69" s="189">
        <f t="shared" si="31"/>
      </c>
      <c r="D69" s="189">
        <f t="shared" si="31"/>
      </c>
      <c r="E69" s="189">
        <f t="shared" si="31"/>
      </c>
      <c r="F69" s="190">
        <f t="shared" si="31"/>
      </c>
      <c r="G69" s="191">
        <f t="shared" si="31"/>
      </c>
      <c r="H69" s="189">
        <f t="shared" si="31"/>
      </c>
      <c r="I69" s="189">
        <f t="shared" si="31"/>
      </c>
      <c r="J69" s="189">
        <f t="shared" si="31"/>
      </c>
      <c r="K69" s="192">
        <f t="shared" si="31"/>
      </c>
      <c r="L69" s="189">
        <f t="shared" si="31"/>
      </c>
      <c r="M69" s="189">
        <f t="shared" si="31"/>
      </c>
      <c r="N69" s="189">
        <f t="shared" si="31"/>
      </c>
      <c r="O69" s="190">
        <f t="shared" si="31"/>
      </c>
      <c r="P69" s="193">
        <f t="shared" si="31"/>
      </c>
      <c r="Q69" s="241">
        <f t="shared" si="31"/>
      </c>
      <c r="R69" s="190">
        <f t="shared" si="31"/>
      </c>
      <c r="S69" s="193">
        <f t="shared" si="31"/>
      </c>
      <c r="T69" s="189">
        <f t="shared" si="31"/>
      </c>
      <c r="U69" s="192">
        <f t="shared" si="31"/>
      </c>
      <c r="V69" s="189">
        <f t="shared" si="31"/>
      </c>
      <c r="W69" s="189">
        <f t="shared" si="31"/>
      </c>
      <c r="X69" s="189">
        <f t="shared" si="31"/>
      </c>
      <c r="Y69" s="189">
        <f t="shared" si="31"/>
      </c>
      <c r="Z69" s="190">
        <f t="shared" si="31"/>
      </c>
      <c r="AA69" s="191">
        <f t="shared" si="31"/>
      </c>
      <c r="AB69" s="189">
        <f t="shared" si="31"/>
      </c>
      <c r="AC69" s="190">
        <f t="shared" si="31"/>
      </c>
      <c r="AD69" s="193">
        <f t="shared" si="31"/>
      </c>
      <c r="AE69" s="192">
        <f t="shared" si="31"/>
      </c>
      <c r="AF69" s="189">
        <f t="shared" si="31"/>
      </c>
      <c r="AG69" s="189">
        <f t="shared" si="31"/>
      </c>
      <c r="AH69" s="189">
        <f t="shared" si="31"/>
      </c>
      <c r="AI69" s="189">
        <f t="shared" si="31"/>
      </c>
      <c r="AJ69" s="190">
        <f t="shared" si="31"/>
      </c>
      <c r="AK69" s="241">
        <f t="shared" si="31"/>
      </c>
      <c r="AL69" s="189">
        <f t="shared" si="31"/>
      </c>
      <c r="AM69" s="190">
        <f t="shared" si="31"/>
      </c>
      <c r="AN69" s="193" t="str">
        <f t="shared" si="24"/>
        <v> </v>
      </c>
      <c r="AO69" s="192"/>
      <c r="AP69" s="189" t="str">
        <f t="shared" si="24"/>
        <v> </v>
      </c>
      <c r="AQ69" s="189"/>
      <c r="AR69" s="189" t="str">
        <f t="shared" si="21"/>
        <v> </v>
      </c>
      <c r="AS69" s="189"/>
      <c r="AT69" s="190" t="str">
        <f t="shared" si="22"/>
        <v> </v>
      </c>
      <c r="AU69" s="264"/>
      <c r="AV69" s="193">
        <f t="shared" si="23"/>
      </c>
      <c r="AW69" s="189">
        <f t="shared" si="23"/>
      </c>
      <c r="AX69" s="189">
        <f t="shared" si="23"/>
      </c>
      <c r="AY69" s="192">
        <f t="shared" si="23"/>
      </c>
      <c r="AZ69" s="191">
        <f t="shared" si="23"/>
      </c>
      <c r="BA69" s="189">
        <f t="shared" si="23"/>
      </c>
      <c r="BB69" s="189">
        <f t="shared" si="23"/>
      </c>
      <c r="BC69" s="190">
        <f t="shared" si="23"/>
      </c>
      <c r="BD69" s="257">
        <v>15</v>
      </c>
      <c r="BE69" s="250"/>
      <c r="BG69" s="188">
        <f t="shared" si="25"/>
        <v>0</v>
      </c>
      <c r="BJ69" s="188">
        <f t="shared" si="26"/>
        <v>0</v>
      </c>
      <c r="BN69" s="69">
        <f t="shared" si="27"/>
        <v>0</v>
      </c>
      <c r="BO69" s="69">
        <f t="shared" si="28"/>
        <v>0</v>
      </c>
    </row>
    <row r="70" spans="1:67" s="69" customFormat="1" ht="13.5">
      <c r="A70" s="194">
        <v>16</v>
      </c>
      <c r="B70" s="179">
        <f t="shared" si="30"/>
      </c>
      <c r="C70" s="179">
        <f t="shared" si="31"/>
      </c>
      <c r="D70" s="179">
        <f t="shared" si="31"/>
      </c>
      <c r="E70" s="179">
        <f t="shared" si="31"/>
      </c>
      <c r="F70" s="180">
        <f t="shared" si="31"/>
      </c>
      <c r="G70" s="184">
        <f t="shared" si="31"/>
      </c>
      <c r="H70" s="179">
        <f t="shared" si="31"/>
      </c>
      <c r="I70" s="179">
        <f t="shared" si="31"/>
      </c>
      <c r="J70" s="179">
        <f t="shared" si="31"/>
      </c>
      <c r="K70" s="185">
        <f t="shared" si="31"/>
      </c>
      <c r="L70" s="179">
        <f t="shared" si="31"/>
      </c>
      <c r="M70" s="179">
        <f t="shared" si="31"/>
      </c>
      <c r="N70" s="179">
        <f t="shared" si="31"/>
      </c>
      <c r="O70" s="180">
        <f t="shared" si="31"/>
      </c>
      <c r="P70" s="186">
        <f t="shared" si="31"/>
      </c>
      <c r="Q70" s="240">
        <f t="shared" si="31"/>
      </c>
      <c r="R70" s="180">
        <f t="shared" si="31"/>
      </c>
      <c r="S70" s="186">
        <f t="shared" si="31"/>
      </c>
      <c r="T70" s="179">
        <f t="shared" si="31"/>
      </c>
      <c r="U70" s="185">
        <f t="shared" si="31"/>
      </c>
      <c r="V70" s="179">
        <f t="shared" si="31"/>
      </c>
      <c r="W70" s="179">
        <f t="shared" si="31"/>
      </c>
      <c r="X70" s="179">
        <f t="shared" si="31"/>
      </c>
      <c r="Y70" s="179">
        <f t="shared" si="31"/>
      </c>
      <c r="Z70" s="180">
        <f t="shared" si="31"/>
      </c>
      <c r="AA70" s="184">
        <f t="shared" si="31"/>
      </c>
      <c r="AB70" s="179">
        <f t="shared" si="31"/>
      </c>
      <c r="AC70" s="180">
        <f t="shared" si="31"/>
      </c>
      <c r="AD70" s="186">
        <f t="shared" si="31"/>
      </c>
      <c r="AE70" s="185">
        <f t="shared" si="31"/>
      </c>
      <c r="AF70" s="179">
        <f t="shared" si="31"/>
      </c>
      <c r="AG70" s="179">
        <f t="shared" si="31"/>
      </c>
      <c r="AH70" s="179">
        <f t="shared" si="31"/>
      </c>
      <c r="AI70" s="179">
        <f t="shared" si="31"/>
      </c>
      <c r="AJ70" s="180">
        <f t="shared" si="31"/>
      </c>
      <c r="AK70" s="240">
        <f t="shared" si="31"/>
      </c>
      <c r="AL70" s="179">
        <f t="shared" si="31"/>
      </c>
      <c r="AM70" s="180">
        <f t="shared" si="31"/>
      </c>
      <c r="AN70" s="186" t="str">
        <f t="shared" si="24"/>
        <v> </v>
      </c>
      <c r="AO70" s="185"/>
      <c r="AP70" s="179" t="str">
        <f t="shared" si="24"/>
        <v> </v>
      </c>
      <c r="AQ70" s="179"/>
      <c r="AR70" s="179" t="str">
        <f t="shared" si="21"/>
        <v> </v>
      </c>
      <c r="AS70" s="179"/>
      <c r="AT70" s="180" t="str">
        <f t="shared" si="22"/>
        <v> </v>
      </c>
      <c r="AU70" s="263"/>
      <c r="AV70" s="186">
        <f t="shared" si="23"/>
      </c>
      <c r="AW70" s="179">
        <f t="shared" si="23"/>
      </c>
      <c r="AX70" s="179">
        <f t="shared" si="23"/>
      </c>
      <c r="AY70" s="185">
        <f t="shared" si="23"/>
      </c>
      <c r="AZ70" s="184">
        <f t="shared" si="23"/>
      </c>
      <c r="BA70" s="179">
        <f t="shared" si="23"/>
      </c>
      <c r="BB70" s="179">
        <f t="shared" si="23"/>
      </c>
      <c r="BC70" s="180">
        <f t="shared" si="23"/>
      </c>
      <c r="BD70" s="256">
        <v>16</v>
      </c>
      <c r="BE70" s="251"/>
      <c r="BG70" s="194">
        <f t="shared" si="25"/>
        <v>0</v>
      </c>
      <c r="BJ70" s="194">
        <f t="shared" si="26"/>
        <v>0</v>
      </c>
      <c r="BN70" s="69">
        <f t="shared" si="27"/>
        <v>0</v>
      </c>
      <c r="BO70" s="69">
        <f t="shared" si="28"/>
        <v>0</v>
      </c>
    </row>
    <row r="71" spans="1:67" s="69" customFormat="1" ht="13.5">
      <c r="A71" s="187">
        <v>17</v>
      </c>
      <c r="B71" s="179">
        <f t="shared" si="30"/>
      </c>
      <c r="C71" s="179">
        <f t="shared" si="31"/>
      </c>
      <c r="D71" s="179">
        <f t="shared" si="31"/>
      </c>
      <c r="E71" s="179">
        <f t="shared" si="31"/>
      </c>
      <c r="F71" s="180">
        <f t="shared" si="31"/>
      </c>
      <c r="G71" s="184">
        <f t="shared" si="31"/>
      </c>
      <c r="H71" s="179">
        <f t="shared" si="31"/>
      </c>
      <c r="I71" s="179">
        <f t="shared" si="31"/>
      </c>
      <c r="J71" s="179">
        <f t="shared" si="31"/>
      </c>
      <c r="K71" s="185">
        <f t="shared" si="31"/>
      </c>
      <c r="L71" s="179">
        <f t="shared" si="31"/>
      </c>
      <c r="M71" s="179">
        <f t="shared" si="31"/>
      </c>
      <c r="N71" s="179">
        <f t="shared" si="31"/>
      </c>
      <c r="O71" s="180">
        <f t="shared" si="31"/>
      </c>
      <c r="P71" s="186">
        <f t="shared" si="31"/>
      </c>
      <c r="Q71" s="240">
        <f t="shared" si="31"/>
      </c>
      <c r="R71" s="180">
        <f t="shared" si="31"/>
      </c>
      <c r="S71" s="186">
        <f t="shared" si="31"/>
      </c>
      <c r="T71" s="179">
        <f t="shared" si="31"/>
      </c>
      <c r="U71" s="185">
        <f t="shared" si="31"/>
      </c>
      <c r="V71" s="179">
        <f t="shared" si="31"/>
      </c>
      <c r="W71" s="179">
        <f t="shared" si="31"/>
      </c>
      <c r="X71" s="179">
        <f t="shared" si="31"/>
      </c>
      <c r="Y71" s="179">
        <f t="shared" si="31"/>
      </c>
      <c r="Z71" s="180">
        <f t="shared" si="31"/>
      </c>
      <c r="AA71" s="184">
        <f t="shared" si="31"/>
      </c>
      <c r="AB71" s="179">
        <f t="shared" si="31"/>
      </c>
      <c r="AC71" s="180">
        <f t="shared" si="31"/>
      </c>
      <c r="AD71" s="186">
        <f t="shared" si="31"/>
      </c>
      <c r="AE71" s="185">
        <f t="shared" si="31"/>
      </c>
      <c r="AF71" s="179">
        <f t="shared" si="31"/>
      </c>
      <c r="AG71" s="179">
        <f t="shared" si="31"/>
      </c>
      <c r="AH71" s="179">
        <f t="shared" si="31"/>
      </c>
      <c r="AI71" s="179">
        <f t="shared" si="31"/>
      </c>
      <c r="AJ71" s="180">
        <f t="shared" si="31"/>
      </c>
      <c r="AK71" s="240">
        <f t="shared" si="31"/>
      </c>
      <c r="AL71" s="179">
        <f t="shared" si="31"/>
      </c>
      <c r="AM71" s="180">
        <f t="shared" si="31"/>
      </c>
      <c r="AN71" s="186" t="str">
        <f t="shared" si="24"/>
        <v> </v>
      </c>
      <c r="AO71" s="185"/>
      <c r="AP71" s="179" t="str">
        <f t="shared" si="24"/>
        <v> </v>
      </c>
      <c r="AQ71" s="179"/>
      <c r="AR71" s="179" t="str">
        <f t="shared" si="21"/>
        <v> </v>
      </c>
      <c r="AS71" s="179"/>
      <c r="AT71" s="180" t="str">
        <f t="shared" si="22"/>
        <v> </v>
      </c>
      <c r="AU71" s="263"/>
      <c r="AV71" s="186">
        <f aca="true" t="shared" si="32" ref="AV71:BC86">IF(AV24="","",IF(AV24=AV$7,AV24,IF(AV24=AV$7*10,AV24,IF(AV24,""))))</f>
      </c>
      <c r="AW71" s="179">
        <f t="shared" si="32"/>
      </c>
      <c r="AX71" s="179">
        <f t="shared" si="32"/>
      </c>
      <c r="AY71" s="185">
        <f t="shared" si="32"/>
      </c>
      <c r="AZ71" s="184">
        <f t="shared" si="32"/>
      </c>
      <c r="BA71" s="179">
        <f t="shared" si="32"/>
      </c>
      <c r="BB71" s="179">
        <f t="shared" si="32"/>
      </c>
      <c r="BC71" s="180">
        <f t="shared" si="32"/>
      </c>
      <c r="BD71" s="256">
        <v>17</v>
      </c>
      <c r="BE71" s="249"/>
      <c r="BG71" s="187">
        <f t="shared" si="25"/>
        <v>0</v>
      </c>
      <c r="BJ71" s="187">
        <f t="shared" si="26"/>
        <v>0</v>
      </c>
      <c r="BN71" s="69">
        <f t="shared" si="27"/>
        <v>0</v>
      </c>
      <c r="BO71" s="69">
        <f t="shared" si="28"/>
        <v>0</v>
      </c>
    </row>
    <row r="72" spans="1:67" s="69" customFormat="1" ht="13.5">
      <c r="A72" s="187">
        <v>18</v>
      </c>
      <c r="B72" s="179">
        <f t="shared" si="30"/>
      </c>
      <c r="C72" s="179">
        <f t="shared" si="31"/>
      </c>
      <c r="D72" s="179">
        <f t="shared" si="31"/>
      </c>
      <c r="E72" s="179">
        <f t="shared" si="31"/>
      </c>
      <c r="F72" s="180">
        <f t="shared" si="31"/>
      </c>
      <c r="G72" s="184">
        <f t="shared" si="31"/>
      </c>
      <c r="H72" s="179">
        <f t="shared" si="31"/>
      </c>
      <c r="I72" s="179">
        <f t="shared" si="31"/>
      </c>
      <c r="J72" s="179">
        <f t="shared" si="31"/>
      </c>
      <c r="K72" s="185">
        <f t="shared" si="31"/>
      </c>
      <c r="L72" s="179">
        <f t="shared" si="31"/>
      </c>
      <c r="M72" s="179">
        <f t="shared" si="31"/>
      </c>
      <c r="N72" s="179">
        <f t="shared" si="31"/>
      </c>
      <c r="O72" s="180">
        <f t="shared" si="31"/>
      </c>
      <c r="P72" s="186">
        <f t="shared" si="31"/>
      </c>
      <c r="Q72" s="240">
        <f t="shared" si="31"/>
      </c>
      <c r="R72" s="180">
        <f t="shared" si="31"/>
      </c>
      <c r="S72" s="186">
        <f t="shared" si="31"/>
      </c>
      <c r="T72" s="179">
        <f t="shared" si="31"/>
      </c>
      <c r="U72" s="185">
        <f t="shared" si="31"/>
      </c>
      <c r="V72" s="179">
        <f t="shared" si="31"/>
      </c>
      <c r="W72" s="179">
        <f t="shared" si="31"/>
      </c>
      <c r="X72" s="179">
        <f t="shared" si="31"/>
      </c>
      <c r="Y72" s="179">
        <f t="shared" si="31"/>
      </c>
      <c r="Z72" s="180">
        <f t="shared" si="31"/>
      </c>
      <c r="AA72" s="184">
        <f t="shared" si="31"/>
      </c>
      <c r="AB72" s="179">
        <f t="shared" si="31"/>
      </c>
      <c r="AC72" s="180">
        <f t="shared" si="31"/>
      </c>
      <c r="AD72" s="186">
        <f t="shared" si="31"/>
      </c>
      <c r="AE72" s="185">
        <f t="shared" si="31"/>
      </c>
      <c r="AF72" s="179">
        <f t="shared" si="31"/>
      </c>
      <c r="AG72" s="179">
        <f t="shared" si="31"/>
      </c>
      <c r="AH72" s="179">
        <f t="shared" si="31"/>
      </c>
      <c r="AI72" s="179">
        <f t="shared" si="31"/>
      </c>
      <c r="AJ72" s="180">
        <f t="shared" si="31"/>
      </c>
      <c r="AK72" s="240">
        <f t="shared" si="31"/>
      </c>
      <c r="AL72" s="179">
        <f t="shared" si="31"/>
      </c>
      <c r="AM72" s="180">
        <f t="shared" si="31"/>
      </c>
      <c r="AN72" s="186" t="str">
        <f aca="true" t="shared" si="33" ref="AN72:AP87">IF(AN25=" "," ",IF(AN$7*10=AN25,IF(AO$7*10=AO25,AN$7*10," ")," "))</f>
        <v> </v>
      </c>
      <c r="AO72" s="185"/>
      <c r="AP72" s="179" t="str">
        <f t="shared" si="33"/>
        <v> </v>
      </c>
      <c r="AQ72" s="179"/>
      <c r="AR72" s="179" t="str">
        <f t="shared" si="21"/>
        <v> </v>
      </c>
      <c r="AS72" s="179"/>
      <c r="AT72" s="180" t="str">
        <f t="shared" si="22"/>
        <v> </v>
      </c>
      <c r="AU72" s="263"/>
      <c r="AV72" s="186">
        <f t="shared" si="32"/>
      </c>
      <c r="AW72" s="179">
        <f t="shared" si="32"/>
      </c>
      <c r="AX72" s="179">
        <f t="shared" si="32"/>
      </c>
      <c r="AY72" s="185">
        <f t="shared" si="32"/>
      </c>
      <c r="AZ72" s="184">
        <f t="shared" si="32"/>
      </c>
      <c r="BA72" s="179">
        <f t="shared" si="32"/>
      </c>
      <c r="BB72" s="179">
        <f t="shared" si="32"/>
      </c>
      <c r="BC72" s="180">
        <f t="shared" si="32"/>
      </c>
      <c r="BD72" s="256">
        <v>18</v>
      </c>
      <c r="BE72" s="249"/>
      <c r="BG72" s="187">
        <f t="shared" si="25"/>
        <v>0</v>
      </c>
      <c r="BJ72" s="187">
        <f t="shared" si="26"/>
        <v>0</v>
      </c>
      <c r="BN72" s="69">
        <f t="shared" si="27"/>
        <v>0</v>
      </c>
      <c r="BO72" s="69">
        <f t="shared" si="28"/>
        <v>0</v>
      </c>
    </row>
    <row r="73" spans="1:67" s="69" customFormat="1" ht="13.5">
      <c r="A73" s="187">
        <v>19</v>
      </c>
      <c r="B73" s="179">
        <f t="shared" si="30"/>
      </c>
      <c r="C73" s="179">
        <f t="shared" si="31"/>
      </c>
      <c r="D73" s="179">
        <f t="shared" si="31"/>
      </c>
      <c r="E73" s="179">
        <f t="shared" si="31"/>
      </c>
      <c r="F73" s="180">
        <f t="shared" si="31"/>
      </c>
      <c r="G73" s="184">
        <f t="shared" si="31"/>
      </c>
      <c r="H73" s="179">
        <f t="shared" si="31"/>
      </c>
      <c r="I73" s="179">
        <f t="shared" si="31"/>
      </c>
      <c r="J73" s="179">
        <f t="shared" si="31"/>
      </c>
      <c r="K73" s="185">
        <f t="shared" si="31"/>
      </c>
      <c r="L73" s="179">
        <f t="shared" si="31"/>
      </c>
      <c r="M73" s="179">
        <f t="shared" si="31"/>
      </c>
      <c r="N73" s="179">
        <f t="shared" si="31"/>
      </c>
      <c r="O73" s="180">
        <f t="shared" si="31"/>
      </c>
      <c r="P73" s="186">
        <f t="shared" si="31"/>
      </c>
      <c r="Q73" s="240">
        <f t="shared" si="31"/>
      </c>
      <c r="R73" s="180">
        <f t="shared" si="31"/>
      </c>
      <c r="S73" s="186">
        <f t="shared" si="31"/>
      </c>
      <c r="T73" s="179">
        <f t="shared" si="31"/>
      </c>
      <c r="U73" s="185">
        <f t="shared" si="31"/>
      </c>
      <c r="V73" s="179">
        <f t="shared" si="31"/>
      </c>
      <c r="W73" s="179">
        <f t="shared" si="31"/>
      </c>
      <c r="X73" s="179">
        <f t="shared" si="31"/>
      </c>
      <c r="Y73" s="179">
        <f t="shared" si="31"/>
      </c>
      <c r="Z73" s="180">
        <f t="shared" si="31"/>
      </c>
      <c r="AA73" s="184">
        <f t="shared" si="31"/>
      </c>
      <c r="AB73" s="179">
        <f t="shared" si="31"/>
      </c>
      <c r="AC73" s="180">
        <f t="shared" si="31"/>
      </c>
      <c r="AD73" s="186">
        <f t="shared" si="31"/>
      </c>
      <c r="AE73" s="185">
        <f t="shared" si="31"/>
      </c>
      <c r="AF73" s="179">
        <f t="shared" si="31"/>
      </c>
      <c r="AG73" s="179">
        <f t="shared" si="31"/>
      </c>
      <c r="AH73" s="179">
        <f t="shared" si="31"/>
      </c>
      <c r="AI73" s="179">
        <f t="shared" si="31"/>
      </c>
      <c r="AJ73" s="180">
        <f t="shared" si="31"/>
      </c>
      <c r="AK73" s="240">
        <f t="shared" si="31"/>
      </c>
      <c r="AL73" s="179">
        <f t="shared" si="31"/>
      </c>
      <c r="AM73" s="180">
        <f t="shared" si="31"/>
      </c>
      <c r="AN73" s="186" t="str">
        <f t="shared" si="33"/>
        <v> </v>
      </c>
      <c r="AO73" s="185"/>
      <c r="AP73" s="179" t="str">
        <f t="shared" si="33"/>
        <v> </v>
      </c>
      <c r="AQ73" s="179"/>
      <c r="AR73" s="179" t="str">
        <f t="shared" si="21"/>
        <v> </v>
      </c>
      <c r="AS73" s="179"/>
      <c r="AT73" s="180" t="str">
        <f t="shared" si="22"/>
        <v> </v>
      </c>
      <c r="AU73" s="263"/>
      <c r="AV73" s="186">
        <f t="shared" si="32"/>
      </c>
      <c r="AW73" s="179">
        <f t="shared" si="32"/>
      </c>
      <c r="AX73" s="179">
        <f t="shared" si="32"/>
      </c>
      <c r="AY73" s="185">
        <f t="shared" si="32"/>
      </c>
      <c r="AZ73" s="184">
        <f t="shared" si="32"/>
      </c>
      <c r="BA73" s="179">
        <f t="shared" si="32"/>
      </c>
      <c r="BB73" s="179">
        <f t="shared" si="32"/>
      </c>
      <c r="BC73" s="180">
        <f t="shared" si="32"/>
      </c>
      <c r="BD73" s="256">
        <v>19</v>
      </c>
      <c r="BE73" s="249"/>
      <c r="BG73" s="187">
        <f t="shared" si="25"/>
        <v>0</v>
      </c>
      <c r="BJ73" s="187">
        <f t="shared" si="26"/>
        <v>0</v>
      </c>
      <c r="BN73" s="69">
        <f t="shared" si="27"/>
        <v>0</v>
      </c>
      <c r="BO73" s="69">
        <f t="shared" si="28"/>
        <v>0</v>
      </c>
    </row>
    <row r="74" spans="1:67" s="69" customFormat="1" ht="14.25" thickBot="1">
      <c r="A74" s="195">
        <v>20</v>
      </c>
      <c r="B74" s="196">
        <f t="shared" si="30"/>
      </c>
      <c r="C74" s="196">
        <f t="shared" si="31"/>
      </c>
      <c r="D74" s="196">
        <f t="shared" si="31"/>
      </c>
      <c r="E74" s="196">
        <f t="shared" si="31"/>
      </c>
      <c r="F74" s="197">
        <f t="shared" si="31"/>
      </c>
      <c r="G74" s="198">
        <f t="shared" si="31"/>
      </c>
      <c r="H74" s="196">
        <f t="shared" si="31"/>
      </c>
      <c r="I74" s="196">
        <f t="shared" si="31"/>
      </c>
      <c r="J74" s="196">
        <f t="shared" si="31"/>
      </c>
      <c r="K74" s="199">
        <f t="shared" si="31"/>
      </c>
      <c r="L74" s="196">
        <f t="shared" si="31"/>
      </c>
      <c r="M74" s="196">
        <f t="shared" si="31"/>
      </c>
      <c r="N74" s="196">
        <f t="shared" si="31"/>
      </c>
      <c r="O74" s="197">
        <f t="shared" si="31"/>
      </c>
      <c r="P74" s="200">
        <f t="shared" si="31"/>
      </c>
      <c r="Q74" s="242">
        <f t="shared" si="31"/>
      </c>
      <c r="R74" s="197">
        <f t="shared" si="31"/>
      </c>
      <c r="S74" s="200">
        <f t="shared" si="31"/>
      </c>
      <c r="T74" s="196">
        <f t="shared" si="31"/>
      </c>
      <c r="U74" s="199">
        <f t="shared" si="31"/>
      </c>
      <c r="V74" s="196">
        <f t="shared" si="31"/>
      </c>
      <c r="W74" s="196">
        <f t="shared" si="31"/>
      </c>
      <c r="X74" s="196">
        <f t="shared" si="31"/>
      </c>
      <c r="Y74" s="196">
        <f t="shared" si="31"/>
      </c>
      <c r="Z74" s="197">
        <f t="shared" si="31"/>
      </c>
      <c r="AA74" s="198">
        <f t="shared" si="31"/>
      </c>
      <c r="AB74" s="196">
        <f t="shared" si="31"/>
      </c>
      <c r="AC74" s="197">
        <f t="shared" si="31"/>
      </c>
      <c r="AD74" s="200">
        <f t="shared" si="31"/>
      </c>
      <c r="AE74" s="199">
        <f t="shared" si="31"/>
      </c>
      <c r="AF74" s="196">
        <f t="shared" si="31"/>
      </c>
      <c r="AG74" s="196">
        <f t="shared" si="31"/>
      </c>
      <c r="AH74" s="196">
        <f t="shared" si="31"/>
      </c>
      <c r="AI74" s="196">
        <f t="shared" si="31"/>
      </c>
      <c r="AJ74" s="197">
        <f t="shared" si="31"/>
      </c>
      <c r="AK74" s="242">
        <f t="shared" si="31"/>
      </c>
      <c r="AL74" s="196">
        <f t="shared" si="31"/>
      </c>
      <c r="AM74" s="197">
        <f t="shared" si="31"/>
      </c>
      <c r="AN74" s="200" t="str">
        <f t="shared" si="33"/>
        <v> </v>
      </c>
      <c r="AO74" s="199"/>
      <c r="AP74" s="196" t="str">
        <f t="shared" si="33"/>
        <v> </v>
      </c>
      <c r="AQ74" s="196"/>
      <c r="AR74" s="196" t="str">
        <f t="shared" si="21"/>
        <v> </v>
      </c>
      <c r="AS74" s="196"/>
      <c r="AT74" s="197" t="str">
        <f t="shared" si="22"/>
        <v> </v>
      </c>
      <c r="AU74" s="265"/>
      <c r="AV74" s="200">
        <f t="shared" si="32"/>
      </c>
      <c r="AW74" s="196">
        <f t="shared" si="32"/>
      </c>
      <c r="AX74" s="196">
        <f t="shared" si="32"/>
      </c>
      <c r="AY74" s="199">
        <f t="shared" si="32"/>
      </c>
      <c r="AZ74" s="198">
        <f t="shared" si="32"/>
      </c>
      <c r="BA74" s="196">
        <f t="shared" si="32"/>
      </c>
      <c r="BB74" s="196">
        <f t="shared" si="32"/>
      </c>
      <c r="BC74" s="197">
        <f t="shared" si="32"/>
      </c>
      <c r="BD74" s="258">
        <v>20</v>
      </c>
      <c r="BE74" s="252"/>
      <c r="BG74" s="195">
        <f t="shared" si="25"/>
        <v>0</v>
      </c>
      <c r="BJ74" s="195">
        <f t="shared" si="26"/>
        <v>0</v>
      </c>
      <c r="BN74" s="69">
        <f t="shared" si="27"/>
        <v>0</v>
      </c>
      <c r="BO74" s="69">
        <f t="shared" si="28"/>
        <v>0</v>
      </c>
    </row>
    <row r="75" spans="1:67" s="69" customFormat="1" ht="14.25" thickTop="1">
      <c r="A75" s="194">
        <v>21</v>
      </c>
      <c r="B75" s="179">
        <f t="shared" si="30"/>
      </c>
      <c r="C75" s="179">
        <f t="shared" si="31"/>
      </c>
      <c r="D75" s="179">
        <f t="shared" si="31"/>
      </c>
      <c r="E75" s="179">
        <f t="shared" si="31"/>
      </c>
      <c r="F75" s="180">
        <f t="shared" si="31"/>
      </c>
      <c r="G75" s="184">
        <f t="shared" si="31"/>
      </c>
      <c r="H75" s="179">
        <f t="shared" si="31"/>
      </c>
      <c r="I75" s="179">
        <f t="shared" si="31"/>
      </c>
      <c r="J75" s="179">
        <f t="shared" si="31"/>
      </c>
      <c r="K75" s="185">
        <f t="shared" si="31"/>
      </c>
      <c r="L75" s="179">
        <f t="shared" si="31"/>
      </c>
      <c r="M75" s="179">
        <f t="shared" si="31"/>
      </c>
      <c r="N75" s="179">
        <f t="shared" si="31"/>
      </c>
      <c r="O75" s="180">
        <f t="shared" si="31"/>
      </c>
      <c r="P75" s="186">
        <f t="shared" si="31"/>
      </c>
      <c r="Q75" s="240">
        <f t="shared" si="31"/>
      </c>
      <c r="R75" s="180">
        <f t="shared" si="31"/>
      </c>
      <c r="S75" s="186">
        <f t="shared" si="31"/>
      </c>
      <c r="T75" s="179">
        <f t="shared" si="31"/>
      </c>
      <c r="U75" s="185">
        <f aca="true" t="shared" si="34" ref="C75:AM82">IF(U28="","",IF(U28=U$7,U28,IF(U28=U$7*10,U28,IF(U28,""))))</f>
      </c>
      <c r="V75" s="179">
        <f t="shared" si="34"/>
      </c>
      <c r="W75" s="179">
        <f t="shared" si="34"/>
      </c>
      <c r="X75" s="179">
        <f t="shared" si="34"/>
      </c>
      <c r="Y75" s="179">
        <f t="shared" si="34"/>
      </c>
      <c r="Z75" s="180">
        <f t="shared" si="34"/>
      </c>
      <c r="AA75" s="184">
        <f t="shared" si="34"/>
      </c>
      <c r="AB75" s="179">
        <f t="shared" si="34"/>
      </c>
      <c r="AC75" s="180">
        <f t="shared" si="34"/>
      </c>
      <c r="AD75" s="186">
        <f t="shared" si="34"/>
      </c>
      <c r="AE75" s="185">
        <f t="shared" si="34"/>
      </c>
      <c r="AF75" s="179">
        <f t="shared" si="34"/>
      </c>
      <c r="AG75" s="179">
        <f t="shared" si="34"/>
      </c>
      <c r="AH75" s="179">
        <f t="shared" si="34"/>
      </c>
      <c r="AI75" s="179">
        <f t="shared" si="34"/>
      </c>
      <c r="AJ75" s="180">
        <f t="shared" si="34"/>
      </c>
      <c r="AK75" s="240">
        <f t="shared" si="34"/>
      </c>
      <c r="AL75" s="179">
        <f t="shared" si="34"/>
      </c>
      <c r="AM75" s="180">
        <f t="shared" si="34"/>
      </c>
      <c r="AN75" s="186" t="str">
        <f t="shared" si="33"/>
        <v> </v>
      </c>
      <c r="AO75" s="185"/>
      <c r="AP75" s="179" t="str">
        <f t="shared" si="33"/>
        <v> </v>
      </c>
      <c r="AQ75" s="179"/>
      <c r="AR75" s="179" t="str">
        <f t="shared" si="21"/>
        <v> </v>
      </c>
      <c r="AS75" s="179"/>
      <c r="AT75" s="180" t="str">
        <f t="shared" si="22"/>
        <v> </v>
      </c>
      <c r="AU75" s="263"/>
      <c r="AV75" s="186">
        <f t="shared" si="32"/>
      </c>
      <c r="AW75" s="179">
        <f t="shared" si="32"/>
      </c>
      <c r="AX75" s="179">
        <f t="shared" si="32"/>
      </c>
      <c r="AY75" s="185">
        <f t="shared" si="32"/>
      </c>
      <c r="AZ75" s="184">
        <f t="shared" si="32"/>
      </c>
      <c r="BA75" s="179">
        <f t="shared" si="32"/>
      </c>
      <c r="BB75" s="179">
        <f t="shared" si="32"/>
      </c>
      <c r="BC75" s="180">
        <f t="shared" si="32"/>
      </c>
      <c r="BD75" s="256">
        <v>21</v>
      </c>
      <c r="BE75" s="251"/>
      <c r="BG75" s="194">
        <f t="shared" si="25"/>
        <v>0</v>
      </c>
      <c r="BJ75" s="194">
        <f t="shared" si="26"/>
        <v>0</v>
      </c>
      <c r="BN75" s="69">
        <f t="shared" si="27"/>
        <v>0</v>
      </c>
      <c r="BO75" s="69">
        <f t="shared" si="28"/>
        <v>0</v>
      </c>
    </row>
    <row r="76" spans="1:67" s="69" customFormat="1" ht="13.5">
      <c r="A76" s="187">
        <v>22</v>
      </c>
      <c r="B76" s="179">
        <f t="shared" si="30"/>
      </c>
      <c r="C76" s="179">
        <f t="shared" si="34"/>
      </c>
      <c r="D76" s="179">
        <f t="shared" si="34"/>
      </c>
      <c r="E76" s="179">
        <f t="shared" si="34"/>
      </c>
      <c r="F76" s="180">
        <f t="shared" si="34"/>
      </c>
      <c r="G76" s="184">
        <f t="shared" si="34"/>
      </c>
      <c r="H76" s="179">
        <f t="shared" si="34"/>
      </c>
      <c r="I76" s="179">
        <f t="shared" si="34"/>
      </c>
      <c r="J76" s="179">
        <f t="shared" si="34"/>
      </c>
      <c r="K76" s="185">
        <f t="shared" si="34"/>
      </c>
      <c r="L76" s="179">
        <f t="shared" si="34"/>
      </c>
      <c r="M76" s="179">
        <f t="shared" si="34"/>
      </c>
      <c r="N76" s="179">
        <f t="shared" si="34"/>
      </c>
      <c r="O76" s="180">
        <f t="shared" si="34"/>
      </c>
      <c r="P76" s="186">
        <f t="shared" si="34"/>
      </c>
      <c r="Q76" s="240">
        <f t="shared" si="34"/>
      </c>
      <c r="R76" s="180">
        <f t="shared" si="34"/>
      </c>
      <c r="S76" s="186">
        <f t="shared" si="34"/>
      </c>
      <c r="T76" s="179">
        <f t="shared" si="34"/>
      </c>
      <c r="U76" s="185">
        <f t="shared" si="34"/>
      </c>
      <c r="V76" s="179">
        <f t="shared" si="34"/>
      </c>
      <c r="W76" s="179">
        <f t="shared" si="34"/>
      </c>
      <c r="X76" s="179">
        <f t="shared" si="34"/>
      </c>
      <c r="Y76" s="179">
        <f t="shared" si="34"/>
      </c>
      <c r="Z76" s="180">
        <f t="shared" si="34"/>
      </c>
      <c r="AA76" s="184">
        <f t="shared" si="34"/>
      </c>
      <c r="AB76" s="179">
        <f t="shared" si="34"/>
      </c>
      <c r="AC76" s="180">
        <f t="shared" si="34"/>
      </c>
      <c r="AD76" s="186">
        <f t="shared" si="34"/>
      </c>
      <c r="AE76" s="185">
        <f t="shared" si="34"/>
      </c>
      <c r="AF76" s="179">
        <f t="shared" si="34"/>
      </c>
      <c r="AG76" s="179">
        <f t="shared" si="34"/>
      </c>
      <c r="AH76" s="179">
        <f t="shared" si="34"/>
      </c>
      <c r="AI76" s="179">
        <f t="shared" si="34"/>
      </c>
      <c r="AJ76" s="180">
        <f t="shared" si="34"/>
      </c>
      <c r="AK76" s="240">
        <f t="shared" si="34"/>
      </c>
      <c r="AL76" s="179">
        <f t="shared" si="34"/>
      </c>
      <c r="AM76" s="180">
        <f t="shared" si="34"/>
      </c>
      <c r="AN76" s="186" t="str">
        <f t="shared" si="33"/>
        <v> </v>
      </c>
      <c r="AO76" s="185"/>
      <c r="AP76" s="179" t="str">
        <f t="shared" si="33"/>
        <v> </v>
      </c>
      <c r="AQ76" s="179"/>
      <c r="AR76" s="179" t="str">
        <f t="shared" si="21"/>
        <v> </v>
      </c>
      <c r="AS76" s="179"/>
      <c r="AT76" s="180" t="str">
        <f t="shared" si="22"/>
        <v> </v>
      </c>
      <c r="AU76" s="263"/>
      <c r="AV76" s="186">
        <f t="shared" si="32"/>
      </c>
      <c r="AW76" s="179">
        <f t="shared" si="32"/>
      </c>
      <c r="AX76" s="179">
        <f t="shared" si="32"/>
      </c>
      <c r="AY76" s="185">
        <f t="shared" si="32"/>
      </c>
      <c r="AZ76" s="184">
        <f t="shared" si="32"/>
      </c>
      <c r="BA76" s="179">
        <f t="shared" si="32"/>
      </c>
      <c r="BB76" s="179">
        <f t="shared" si="32"/>
      </c>
      <c r="BC76" s="180">
        <f t="shared" si="32"/>
      </c>
      <c r="BD76" s="256">
        <v>22</v>
      </c>
      <c r="BE76" s="249"/>
      <c r="BG76" s="187">
        <f t="shared" si="25"/>
        <v>0</v>
      </c>
      <c r="BJ76" s="187">
        <f t="shared" si="26"/>
        <v>0</v>
      </c>
      <c r="BN76" s="69">
        <f t="shared" si="27"/>
        <v>0</v>
      </c>
      <c r="BO76" s="69">
        <f t="shared" si="28"/>
        <v>0</v>
      </c>
    </row>
    <row r="77" spans="1:67" s="69" customFormat="1" ht="13.5">
      <c r="A77" s="187">
        <v>23</v>
      </c>
      <c r="B77" s="179">
        <f t="shared" si="30"/>
      </c>
      <c r="C77" s="179">
        <f t="shared" si="34"/>
      </c>
      <c r="D77" s="179">
        <f t="shared" si="34"/>
      </c>
      <c r="E77" s="179">
        <f t="shared" si="34"/>
      </c>
      <c r="F77" s="180">
        <f t="shared" si="34"/>
      </c>
      <c r="G77" s="184">
        <f t="shared" si="34"/>
      </c>
      <c r="H77" s="179">
        <f t="shared" si="34"/>
      </c>
      <c r="I77" s="179">
        <f t="shared" si="34"/>
      </c>
      <c r="J77" s="179">
        <f t="shared" si="34"/>
      </c>
      <c r="K77" s="185">
        <f t="shared" si="34"/>
      </c>
      <c r="L77" s="179">
        <f t="shared" si="34"/>
      </c>
      <c r="M77" s="179">
        <f t="shared" si="34"/>
      </c>
      <c r="N77" s="179">
        <f t="shared" si="34"/>
      </c>
      <c r="O77" s="180">
        <f t="shared" si="34"/>
      </c>
      <c r="P77" s="186">
        <f t="shared" si="34"/>
      </c>
      <c r="Q77" s="240">
        <f t="shared" si="34"/>
      </c>
      <c r="R77" s="180">
        <f t="shared" si="34"/>
      </c>
      <c r="S77" s="186">
        <f t="shared" si="34"/>
      </c>
      <c r="T77" s="179">
        <f t="shared" si="34"/>
      </c>
      <c r="U77" s="185">
        <f t="shared" si="34"/>
      </c>
      <c r="V77" s="179">
        <f t="shared" si="34"/>
      </c>
      <c r="W77" s="179">
        <f t="shared" si="34"/>
      </c>
      <c r="X77" s="179">
        <f t="shared" si="34"/>
      </c>
      <c r="Y77" s="179">
        <f t="shared" si="34"/>
      </c>
      <c r="Z77" s="180">
        <f t="shared" si="34"/>
      </c>
      <c r="AA77" s="184">
        <f t="shared" si="34"/>
      </c>
      <c r="AB77" s="179">
        <f t="shared" si="34"/>
      </c>
      <c r="AC77" s="180">
        <f t="shared" si="34"/>
      </c>
      <c r="AD77" s="186">
        <f t="shared" si="34"/>
      </c>
      <c r="AE77" s="185">
        <f t="shared" si="34"/>
      </c>
      <c r="AF77" s="179">
        <f t="shared" si="34"/>
      </c>
      <c r="AG77" s="179">
        <f t="shared" si="34"/>
      </c>
      <c r="AH77" s="179">
        <f t="shared" si="34"/>
      </c>
      <c r="AI77" s="179">
        <f t="shared" si="34"/>
      </c>
      <c r="AJ77" s="180">
        <f t="shared" si="34"/>
      </c>
      <c r="AK77" s="240">
        <f t="shared" si="34"/>
      </c>
      <c r="AL77" s="179">
        <f t="shared" si="34"/>
      </c>
      <c r="AM77" s="180">
        <f t="shared" si="34"/>
      </c>
      <c r="AN77" s="186" t="str">
        <f t="shared" si="33"/>
        <v> </v>
      </c>
      <c r="AO77" s="185"/>
      <c r="AP77" s="179" t="str">
        <f t="shared" si="33"/>
        <v> </v>
      </c>
      <c r="AQ77" s="179"/>
      <c r="AR77" s="179" t="str">
        <f t="shared" si="21"/>
        <v> </v>
      </c>
      <c r="AS77" s="179"/>
      <c r="AT77" s="180" t="str">
        <f t="shared" si="22"/>
        <v> </v>
      </c>
      <c r="AU77" s="263"/>
      <c r="AV77" s="186">
        <f t="shared" si="32"/>
      </c>
      <c r="AW77" s="179">
        <f t="shared" si="32"/>
      </c>
      <c r="AX77" s="179">
        <f t="shared" si="32"/>
      </c>
      <c r="AY77" s="185">
        <f t="shared" si="32"/>
      </c>
      <c r="AZ77" s="184">
        <f t="shared" si="32"/>
      </c>
      <c r="BA77" s="179">
        <f t="shared" si="32"/>
      </c>
      <c r="BB77" s="179">
        <f t="shared" si="32"/>
      </c>
      <c r="BC77" s="180">
        <f t="shared" si="32"/>
      </c>
      <c r="BD77" s="256">
        <v>23</v>
      </c>
      <c r="BE77" s="249"/>
      <c r="BG77" s="187">
        <f t="shared" si="25"/>
        <v>0</v>
      </c>
      <c r="BJ77" s="187">
        <f t="shared" si="26"/>
        <v>0</v>
      </c>
      <c r="BN77" s="69">
        <f t="shared" si="27"/>
        <v>0</v>
      </c>
      <c r="BO77" s="69">
        <f t="shared" si="28"/>
        <v>0</v>
      </c>
    </row>
    <row r="78" spans="1:67" s="69" customFormat="1" ht="13.5">
      <c r="A78" s="187">
        <v>24</v>
      </c>
      <c r="B78" s="179">
        <f t="shared" si="30"/>
      </c>
      <c r="C78" s="179">
        <f t="shared" si="34"/>
      </c>
      <c r="D78" s="179">
        <f t="shared" si="34"/>
      </c>
      <c r="E78" s="179">
        <f t="shared" si="34"/>
      </c>
      <c r="F78" s="180">
        <f t="shared" si="34"/>
      </c>
      <c r="G78" s="184">
        <f t="shared" si="34"/>
      </c>
      <c r="H78" s="179">
        <f t="shared" si="34"/>
      </c>
      <c r="I78" s="179">
        <f t="shared" si="34"/>
      </c>
      <c r="J78" s="179">
        <f t="shared" si="34"/>
      </c>
      <c r="K78" s="185">
        <f t="shared" si="34"/>
      </c>
      <c r="L78" s="179">
        <f t="shared" si="34"/>
      </c>
      <c r="M78" s="179">
        <f t="shared" si="34"/>
      </c>
      <c r="N78" s="179">
        <f t="shared" si="34"/>
      </c>
      <c r="O78" s="180">
        <f t="shared" si="34"/>
      </c>
      <c r="P78" s="186">
        <f t="shared" si="34"/>
      </c>
      <c r="Q78" s="240">
        <f t="shared" si="34"/>
      </c>
      <c r="R78" s="180">
        <f t="shared" si="34"/>
      </c>
      <c r="S78" s="186">
        <f t="shared" si="34"/>
      </c>
      <c r="T78" s="179">
        <f t="shared" si="34"/>
      </c>
      <c r="U78" s="185">
        <f t="shared" si="34"/>
      </c>
      <c r="V78" s="179">
        <f t="shared" si="34"/>
      </c>
      <c r="W78" s="179">
        <f t="shared" si="34"/>
      </c>
      <c r="X78" s="179">
        <f t="shared" si="34"/>
      </c>
      <c r="Y78" s="179">
        <f t="shared" si="34"/>
      </c>
      <c r="Z78" s="180">
        <f t="shared" si="34"/>
      </c>
      <c r="AA78" s="184">
        <f t="shared" si="34"/>
      </c>
      <c r="AB78" s="179">
        <f t="shared" si="34"/>
      </c>
      <c r="AC78" s="180">
        <f t="shared" si="34"/>
      </c>
      <c r="AD78" s="186">
        <f t="shared" si="34"/>
      </c>
      <c r="AE78" s="185">
        <f t="shared" si="34"/>
      </c>
      <c r="AF78" s="179">
        <f t="shared" si="34"/>
      </c>
      <c r="AG78" s="179">
        <f t="shared" si="34"/>
      </c>
      <c r="AH78" s="179">
        <f t="shared" si="34"/>
      </c>
      <c r="AI78" s="179">
        <f t="shared" si="34"/>
      </c>
      <c r="AJ78" s="180">
        <f t="shared" si="34"/>
      </c>
      <c r="AK78" s="240">
        <f t="shared" si="34"/>
      </c>
      <c r="AL78" s="179">
        <f t="shared" si="34"/>
      </c>
      <c r="AM78" s="180">
        <f t="shared" si="34"/>
      </c>
      <c r="AN78" s="186" t="str">
        <f t="shared" si="33"/>
        <v> </v>
      </c>
      <c r="AO78" s="185"/>
      <c r="AP78" s="179" t="str">
        <f t="shared" si="33"/>
        <v> </v>
      </c>
      <c r="AQ78" s="179"/>
      <c r="AR78" s="179" t="str">
        <f t="shared" si="21"/>
        <v> </v>
      </c>
      <c r="AS78" s="179"/>
      <c r="AT78" s="180" t="str">
        <f t="shared" si="22"/>
        <v> </v>
      </c>
      <c r="AU78" s="263"/>
      <c r="AV78" s="186">
        <f t="shared" si="32"/>
      </c>
      <c r="AW78" s="179">
        <f t="shared" si="32"/>
      </c>
      <c r="AX78" s="179">
        <f t="shared" si="32"/>
      </c>
      <c r="AY78" s="185">
        <f t="shared" si="32"/>
      </c>
      <c r="AZ78" s="184">
        <f t="shared" si="32"/>
      </c>
      <c r="BA78" s="179">
        <f t="shared" si="32"/>
      </c>
      <c r="BB78" s="179">
        <f t="shared" si="32"/>
      </c>
      <c r="BC78" s="180">
        <f t="shared" si="32"/>
      </c>
      <c r="BD78" s="256">
        <v>24</v>
      </c>
      <c r="BE78" s="249"/>
      <c r="BG78" s="187">
        <f t="shared" si="25"/>
        <v>0</v>
      </c>
      <c r="BJ78" s="187">
        <f t="shared" si="26"/>
        <v>0</v>
      </c>
      <c r="BN78" s="69">
        <f t="shared" si="27"/>
        <v>0</v>
      </c>
      <c r="BO78" s="69">
        <f t="shared" si="28"/>
        <v>0</v>
      </c>
    </row>
    <row r="79" spans="1:67" s="69" customFormat="1" ht="14.25" thickBot="1">
      <c r="A79" s="188">
        <v>25</v>
      </c>
      <c r="B79" s="189">
        <f t="shared" si="30"/>
      </c>
      <c r="C79" s="189">
        <f t="shared" si="34"/>
      </c>
      <c r="D79" s="189">
        <f t="shared" si="34"/>
      </c>
      <c r="E79" s="189">
        <f t="shared" si="34"/>
      </c>
      <c r="F79" s="190">
        <f t="shared" si="34"/>
      </c>
      <c r="G79" s="191">
        <f t="shared" si="34"/>
      </c>
      <c r="H79" s="189">
        <f t="shared" si="34"/>
      </c>
      <c r="I79" s="189">
        <f t="shared" si="34"/>
      </c>
      <c r="J79" s="189">
        <f t="shared" si="34"/>
      </c>
      <c r="K79" s="192">
        <f t="shared" si="34"/>
      </c>
      <c r="L79" s="189">
        <f t="shared" si="34"/>
      </c>
      <c r="M79" s="189">
        <f t="shared" si="34"/>
      </c>
      <c r="N79" s="189">
        <f t="shared" si="34"/>
      </c>
      <c r="O79" s="190">
        <f t="shared" si="34"/>
      </c>
      <c r="P79" s="193">
        <f t="shared" si="34"/>
      </c>
      <c r="Q79" s="241">
        <f t="shared" si="34"/>
      </c>
      <c r="R79" s="190">
        <f t="shared" si="34"/>
      </c>
      <c r="S79" s="193">
        <f t="shared" si="34"/>
      </c>
      <c r="T79" s="189">
        <f t="shared" si="34"/>
      </c>
      <c r="U79" s="192">
        <f t="shared" si="34"/>
      </c>
      <c r="V79" s="189">
        <f t="shared" si="34"/>
      </c>
      <c r="W79" s="189">
        <f t="shared" si="34"/>
      </c>
      <c r="X79" s="189">
        <f t="shared" si="34"/>
      </c>
      <c r="Y79" s="189">
        <f t="shared" si="34"/>
      </c>
      <c r="Z79" s="190">
        <f t="shared" si="34"/>
      </c>
      <c r="AA79" s="191">
        <f t="shared" si="34"/>
      </c>
      <c r="AB79" s="189">
        <f t="shared" si="34"/>
      </c>
      <c r="AC79" s="190">
        <f t="shared" si="34"/>
      </c>
      <c r="AD79" s="193">
        <f t="shared" si="34"/>
      </c>
      <c r="AE79" s="192">
        <f t="shared" si="34"/>
      </c>
      <c r="AF79" s="189">
        <f t="shared" si="34"/>
      </c>
      <c r="AG79" s="189">
        <f t="shared" si="34"/>
      </c>
      <c r="AH79" s="189">
        <f t="shared" si="34"/>
      </c>
      <c r="AI79" s="189">
        <f t="shared" si="34"/>
      </c>
      <c r="AJ79" s="190">
        <f t="shared" si="34"/>
      </c>
      <c r="AK79" s="241">
        <f t="shared" si="34"/>
      </c>
      <c r="AL79" s="189">
        <f t="shared" si="34"/>
      </c>
      <c r="AM79" s="190">
        <f t="shared" si="34"/>
      </c>
      <c r="AN79" s="193" t="str">
        <f t="shared" si="33"/>
        <v> </v>
      </c>
      <c r="AO79" s="192"/>
      <c r="AP79" s="189" t="str">
        <f t="shared" si="33"/>
        <v> </v>
      </c>
      <c r="AQ79" s="189"/>
      <c r="AR79" s="189" t="str">
        <f t="shared" si="21"/>
        <v> </v>
      </c>
      <c r="AS79" s="189"/>
      <c r="AT79" s="190" t="str">
        <f t="shared" si="22"/>
        <v> </v>
      </c>
      <c r="AU79" s="264"/>
      <c r="AV79" s="193">
        <f t="shared" si="32"/>
      </c>
      <c r="AW79" s="189">
        <f t="shared" si="32"/>
      </c>
      <c r="AX79" s="189">
        <f t="shared" si="32"/>
      </c>
      <c r="AY79" s="192">
        <f t="shared" si="32"/>
      </c>
      <c r="AZ79" s="191">
        <f t="shared" si="32"/>
      </c>
      <c r="BA79" s="189">
        <f t="shared" si="32"/>
      </c>
      <c r="BB79" s="189">
        <f t="shared" si="32"/>
      </c>
      <c r="BC79" s="190">
        <f t="shared" si="32"/>
      </c>
      <c r="BD79" s="257">
        <v>25</v>
      </c>
      <c r="BE79" s="250"/>
      <c r="BG79" s="188">
        <f t="shared" si="25"/>
        <v>0</v>
      </c>
      <c r="BJ79" s="188">
        <f t="shared" si="26"/>
        <v>0</v>
      </c>
      <c r="BN79" s="69">
        <f t="shared" si="27"/>
        <v>0</v>
      </c>
      <c r="BO79" s="69">
        <f t="shared" si="28"/>
        <v>0</v>
      </c>
    </row>
    <row r="80" spans="1:67" s="69" customFormat="1" ht="13.5">
      <c r="A80" s="194">
        <v>26</v>
      </c>
      <c r="B80" s="179">
        <f t="shared" si="30"/>
      </c>
      <c r="C80" s="179">
        <f t="shared" si="34"/>
      </c>
      <c r="D80" s="179">
        <f t="shared" si="34"/>
      </c>
      <c r="E80" s="179">
        <f t="shared" si="34"/>
      </c>
      <c r="F80" s="180">
        <f t="shared" si="34"/>
      </c>
      <c r="G80" s="184">
        <f t="shared" si="34"/>
      </c>
      <c r="H80" s="179">
        <f t="shared" si="34"/>
      </c>
      <c r="I80" s="179">
        <f t="shared" si="34"/>
      </c>
      <c r="J80" s="179">
        <f t="shared" si="34"/>
      </c>
      <c r="K80" s="185">
        <f t="shared" si="34"/>
      </c>
      <c r="L80" s="179">
        <f t="shared" si="34"/>
      </c>
      <c r="M80" s="179">
        <f t="shared" si="34"/>
      </c>
      <c r="N80" s="179">
        <f t="shared" si="34"/>
      </c>
      <c r="O80" s="180">
        <f t="shared" si="34"/>
      </c>
      <c r="P80" s="186">
        <f t="shared" si="34"/>
      </c>
      <c r="Q80" s="240">
        <f t="shared" si="34"/>
      </c>
      <c r="R80" s="180">
        <f t="shared" si="34"/>
      </c>
      <c r="S80" s="186">
        <f t="shared" si="34"/>
      </c>
      <c r="T80" s="179">
        <f t="shared" si="34"/>
      </c>
      <c r="U80" s="185">
        <f t="shared" si="34"/>
      </c>
      <c r="V80" s="179">
        <f t="shared" si="34"/>
      </c>
      <c r="W80" s="179">
        <f t="shared" si="34"/>
      </c>
      <c r="X80" s="179">
        <f t="shared" si="34"/>
      </c>
      <c r="Y80" s="179">
        <f t="shared" si="34"/>
      </c>
      <c r="Z80" s="180">
        <f t="shared" si="34"/>
      </c>
      <c r="AA80" s="184">
        <f t="shared" si="34"/>
      </c>
      <c r="AB80" s="179">
        <f t="shared" si="34"/>
      </c>
      <c r="AC80" s="180">
        <f t="shared" si="34"/>
      </c>
      <c r="AD80" s="186">
        <f t="shared" si="34"/>
      </c>
      <c r="AE80" s="185">
        <f t="shared" si="34"/>
      </c>
      <c r="AF80" s="179">
        <f t="shared" si="34"/>
      </c>
      <c r="AG80" s="179">
        <f t="shared" si="34"/>
      </c>
      <c r="AH80" s="179">
        <f t="shared" si="34"/>
      </c>
      <c r="AI80" s="179">
        <f t="shared" si="34"/>
      </c>
      <c r="AJ80" s="180">
        <f t="shared" si="34"/>
      </c>
      <c r="AK80" s="240">
        <f t="shared" si="34"/>
      </c>
      <c r="AL80" s="179">
        <f t="shared" si="34"/>
      </c>
      <c r="AM80" s="180">
        <f t="shared" si="34"/>
      </c>
      <c r="AN80" s="186" t="str">
        <f t="shared" si="33"/>
        <v> </v>
      </c>
      <c r="AO80" s="185"/>
      <c r="AP80" s="179" t="str">
        <f t="shared" si="33"/>
        <v> </v>
      </c>
      <c r="AQ80" s="179"/>
      <c r="AR80" s="179" t="str">
        <f t="shared" si="21"/>
        <v> </v>
      </c>
      <c r="AS80" s="179"/>
      <c r="AT80" s="180" t="str">
        <f t="shared" si="22"/>
        <v> </v>
      </c>
      <c r="AU80" s="263"/>
      <c r="AV80" s="186">
        <f t="shared" si="32"/>
      </c>
      <c r="AW80" s="179">
        <f t="shared" si="32"/>
      </c>
      <c r="AX80" s="179">
        <f t="shared" si="32"/>
      </c>
      <c r="AY80" s="185">
        <f t="shared" si="32"/>
      </c>
      <c r="AZ80" s="184">
        <f t="shared" si="32"/>
      </c>
      <c r="BA80" s="179">
        <f t="shared" si="32"/>
      </c>
      <c r="BB80" s="179">
        <f t="shared" si="32"/>
      </c>
      <c r="BC80" s="180">
        <f t="shared" si="32"/>
      </c>
      <c r="BD80" s="256">
        <v>26</v>
      </c>
      <c r="BE80" s="251"/>
      <c r="BG80" s="194">
        <f t="shared" si="25"/>
        <v>0</v>
      </c>
      <c r="BH80" s="201"/>
      <c r="BJ80" s="194">
        <f t="shared" si="26"/>
        <v>0</v>
      </c>
      <c r="BN80" s="69">
        <f t="shared" si="27"/>
        <v>0</v>
      </c>
      <c r="BO80" s="69">
        <f t="shared" si="28"/>
        <v>0</v>
      </c>
    </row>
    <row r="81" spans="1:67" s="69" customFormat="1" ht="13.5">
      <c r="A81" s="187">
        <v>27</v>
      </c>
      <c r="B81" s="179">
        <f t="shared" si="30"/>
      </c>
      <c r="C81" s="179">
        <f t="shared" si="34"/>
      </c>
      <c r="D81" s="179">
        <f t="shared" si="34"/>
      </c>
      <c r="E81" s="179">
        <f t="shared" si="34"/>
      </c>
      <c r="F81" s="180">
        <f t="shared" si="34"/>
      </c>
      <c r="G81" s="184">
        <f t="shared" si="34"/>
      </c>
      <c r="H81" s="179">
        <f t="shared" si="34"/>
      </c>
      <c r="I81" s="179">
        <f t="shared" si="34"/>
      </c>
      <c r="J81" s="179">
        <f t="shared" si="34"/>
      </c>
      <c r="K81" s="185">
        <f t="shared" si="34"/>
      </c>
      <c r="L81" s="179">
        <f t="shared" si="34"/>
      </c>
      <c r="M81" s="179">
        <f t="shared" si="34"/>
      </c>
      <c r="N81" s="179">
        <f t="shared" si="34"/>
      </c>
      <c r="O81" s="180">
        <f t="shared" si="34"/>
      </c>
      <c r="P81" s="186">
        <f t="shared" si="34"/>
      </c>
      <c r="Q81" s="240">
        <f t="shared" si="34"/>
      </c>
      <c r="R81" s="180">
        <f t="shared" si="34"/>
      </c>
      <c r="S81" s="186">
        <f t="shared" si="34"/>
      </c>
      <c r="T81" s="179">
        <f t="shared" si="34"/>
      </c>
      <c r="U81" s="185">
        <f t="shared" si="34"/>
      </c>
      <c r="V81" s="179">
        <f t="shared" si="34"/>
      </c>
      <c r="W81" s="179">
        <f t="shared" si="34"/>
      </c>
      <c r="X81" s="179">
        <f t="shared" si="34"/>
      </c>
      <c r="Y81" s="179">
        <f t="shared" si="34"/>
      </c>
      <c r="Z81" s="180">
        <f t="shared" si="34"/>
      </c>
      <c r="AA81" s="184">
        <f t="shared" si="34"/>
      </c>
      <c r="AB81" s="179">
        <f t="shared" si="34"/>
      </c>
      <c r="AC81" s="180">
        <f t="shared" si="34"/>
      </c>
      <c r="AD81" s="186">
        <f t="shared" si="34"/>
      </c>
      <c r="AE81" s="185">
        <f t="shared" si="34"/>
      </c>
      <c r="AF81" s="179">
        <f t="shared" si="34"/>
      </c>
      <c r="AG81" s="179">
        <f t="shared" si="34"/>
      </c>
      <c r="AH81" s="179">
        <f t="shared" si="34"/>
      </c>
      <c r="AI81" s="179">
        <f t="shared" si="34"/>
      </c>
      <c r="AJ81" s="180">
        <f t="shared" si="34"/>
      </c>
      <c r="AK81" s="240">
        <f t="shared" si="34"/>
      </c>
      <c r="AL81" s="179">
        <f t="shared" si="34"/>
      </c>
      <c r="AM81" s="180">
        <f t="shared" si="34"/>
      </c>
      <c r="AN81" s="186" t="str">
        <f t="shared" si="33"/>
        <v> </v>
      </c>
      <c r="AO81" s="185"/>
      <c r="AP81" s="179" t="str">
        <f t="shared" si="33"/>
        <v> </v>
      </c>
      <c r="AQ81" s="179"/>
      <c r="AR81" s="179" t="str">
        <f t="shared" si="21"/>
        <v> </v>
      </c>
      <c r="AS81" s="179"/>
      <c r="AT81" s="180" t="str">
        <f t="shared" si="22"/>
        <v> </v>
      </c>
      <c r="AU81" s="263"/>
      <c r="AV81" s="186">
        <f t="shared" si="32"/>
      </c>
      <c r="AW81" s="179">
        <f t="shared" si="32"/>
      </c>
      <c r="AX81" s="179">
        <f t="shared" si="32"/>
      </c>
      <c r="AY81" s="185">
        <f t="shared" si="32"/>
      </c>
      <c r="AZ81" s="184">
        <f t="shared" si="32"/>
      </c>
      <c r="BA81" s="179">
        <f t="shared" si="32"/>
      </c>
      <c r="BB81" s="179">
        <f t="shared" si="32"/>
      </c>
      <c r="BC81" s="180">
        <f t="shared" si="32"/>
      </c>
      <c r="BD81" s="256">
        <v>27</v>
      </c>
      <c r="BE81" s="249"/>
      <c r="BG81" s="187">
        <f t="shared" si="25"/>
        <v>0</v>
      </c>
      <c r="BJ81" s="187">
        <f t="shared" si="26"/>
        <v>0</v>
      </c>
      <c r="BN81" s="69">
        <f t="shared" si="27"/>
        <v>0</v>
      </c>
      <c r="BO81" s="69">
        <f t="shared" si="28"/>
        <v>0</v>
      </c>
    </row>
    <row r="82" spans="1:67" s="69" customFormat="1" ht="13.5">
      <c r="A82" s="187">
        <v>28</v>
      </c>
      <c r="B82" s="179">
        <f t="shared" si="30"/>
      </c>
      <c r="C82" s="179">
        <f t="shared" si="34"/>
      </c>
      <c r="D82" s="179">
        <f t="shared" si="34"/>
      </c>
      <c r="E82" s="179">
        <f t="shared" si="34"/>
      </c>
      <c r="F82" s="180">
        <f t="shared" si="34"/>
      </c>
      <c r="G82" s="184">
        <f t="shared" si="34"/>
      </c>
      <c r="H82" s="179">
        <f t="shared" si="34"/>
      </c>
      <c r="I82" s="179">
        <f t="shared" si="34"/>
      </c>
      <c r="J82" s="179">
        <f t="shared" si="34"/>
      </c>
      <c r="K82" s="185">
        <f t="shared" si="34"/>
      </c>
      <c r="L82" s="179">
        <f t="shared" si="34"/>
      </c>
      <c r="M82" s="179">
        <f t="shared" si="34"/>
      </c>
      <c r="N82" s="179">
        <f t="shared" si="34"/>
      </c>
      <c r="O82" s="180">
        <f t="shared" si="34"/>
      </c>
      <c r="P82" s="186">
        <f t="shared" si="34"/>
      </c>
      <c r="Q82" s="240">
        <f aca="true" t="shared" si="35" ref="C82:AM89">IF(Q35="","",IF(Q35=Q$7,Q35,IF(Q35=Q$7*10,Q35,IF(Q35,""))))</f>
      </c>
      <c r="R82" s="180">
        <f t="shared" si="35"/>
      </c>
      <c r="S82" s="186">
        <f t="shared" si="35"/>
      </c>
      <c r="T82" s="179">
        <f t="shared" si="35"/>
      </c>
      <c r="U82" s="185">
        <f t="shared" si="35"/>
      </c>
      <c r="V82" s="179">
        <f t="shared" si="35"/>
      </c>
      <c r="W82" s="179">
        <f t="shared" si="35"/>
      </c>
      <c r="X82" s="179">
        <f t="shared" si="35"/>
      </c>
      <c r="Y82" s="179">
        <f t="shared" si="35"/>
      </c>
      <c r="Z82" s="180">
        <f t="shared" si="35"/>
      </c>
      <c r="AA82" s="184">
        <f t="shared" si="35"/>
      </c>
      <c r="AB82" s="179">
        <f t="shared" si="35"/>
      </c>
      <c r="AC82" s="180">
        <f t="shared" si="35"/>
      </c>
      <c r="AD82" s="186">
        <f t="shared" si="35"/>
      </c>
      <c r="AE82" s="185">
        <f t="shared" si="35"/>
      </c>
      <c r="AF82" s="179">
        <f t="shared" si="35"/>
      </c>
      <c r="AG82" s="179">
        <f t="shared" si="35"/>
      </c>
      <c r="AH82" s="179">
        <f t="shared" si="35"/>
      </c>
      <c r="AI82" s="179">
        <f t="shared" si="35"/>
      </c>
      <c r="AJ82" s="180">
        <f t="shared" si="35"/>
      </c>
      <c r="AK82" s="240">
        <f t="shared" si="35"/>
      </c>
      <c r="AL82" s="179">
        <f t="shared" si="35"/>
      </c>
      <c r="AM82" s="180">
        <f t="shared" si="35"/>
      </c>
      <c r="AN82" s="186" t="str">
        <f t="shared" si="33"/>
        <v> </v>
      </c>
      <c r="AO82" s="185"/>
      <c r="AP82" s="179" t="str">
        <f t="shared" si="33"/>
        <v> </v>
      </c>
      <c r="AQ82" s="179"/>
      <c r="AR82" s="179" t="str">
        <f t="shared" si="21"/>
        <v> </v>
      </c>
      <c r="AS82" s="179"/>
      <c r="AT82" s="180" t="str">
        <f t="shared" si="22"/>
        <v> </v>
      </c>
      <c r="AU82" s="263"/>
      <c r="AV82" s="186">
        <f t="shared" si="32"/>
      </c>
      <c r="AW82" s="179">
        <f t="shared" si="32"/>
      </c>
      <c r="AX82" s="179">
        <f t="shared" si="32"/>
      </c>
      <c r="AY82" s="185">
        <f t="shared" si="32"/>
      </c>
      <c r="AZ82" s="184">
        <f t="shared" si="32"/>
      </c>
      <c r="BA82" s="179">
        <f t="shared" si="32"/>
      </c>
      <c r="BB82" s="179">
        <f t="shared" si="32"/>
      </c>
      <c r="BC82" s="180">
        <f t="shared" si="32"/>
      </c>
      <c r="BD82" s="256">
        <v>28</v>
      </c>
      <c r="BE82" s="249"/>
      <c r="BG82" s="187">
        <f t="shared" si="25"/>
        <v>0</v>
      </c>
      <c r="BJ82" s="187">
        <f t="shared" si="26"/>
        <v>0</v>
      </c>
      <c r="BN82" s="69">
        <f t="shared" si="27"/>
        <v>0</v>
      </c>
      <c r="BO82" s="69">
        <f t="shared" si="28"/>
        <v>0</v>
      </c>
    </row>
    <row r="83" spans="1:67" s="69" customFormat="1" ht="13.5">
      <c r="A83" s="187">
        <v>29</v>
      </c>
      <c r="B83" s="179">
        <f t="shared" si="30"/>
      </c>
      <c r="C83" s="179">
        <f t="shared" si="35"/>
      </c>
      <c r="D83" s="179">
        <f t="shared" si="35"/>
      </c>
      <c r="E83" s="179">
        <f t="shared" si="35"/>
      </c>
      <c r="F83" s="180">
        <f t="shared" si="35"/>
      </c>
      <c r="G83" s="184">
        <f t="shared" si="35"/>
      </c>
      <c r="H83" s="179">
        <f t="shared" si="35"/>
      </c>
      <c r="I83" s="179">
        <f t="shared" si="35"/>
      </c>
      <c r="J83" s="179">
        <f t="shared" si="35"/>
      </c>
      <c r="K83" s="185">
        <f t="shared" si="35"/>
      </c>
      <c r="L83" s="179">
        <f t="shared" si="35"/>
      </c>
      <c r="M83" s="179">
        <f t="shared" si="35"/>
      </c>
      <c r="N83" s="179">
        <f t="shared" si="35"/>
      </c>
      <c r="O83" s="180">
        <f t="shared" si="35"/>
      </c>
      <c r="P83" s="186">
        <f t="shared" si="35"/>
      </c>
      <c r="Q83" s="240">
        <f t="shared" si="35"/>
      </c>
      <c r="R83" s="180">
        <f t="shared" si="35"/>
      </c>
      <c r="S83" s="186">
        <f t="shared" si="35"/>
      </c>
      <c r="T83" s="179">
        <f t="shared" si="35"/>
      </c>
      <c r="U83" s="185">
        <f t="shared" si="35"/>
      </c>
      <c r="V83" s="179">
        <f t="shared" si="35"/>
      </c>
      <c r="W83" s="179">
        <f t="shared" si="35"/>
      </c>
      <c r="X83" s="179">
        <f t="shared" si="35"/>
      </c>
      <c r="Y83" s="179">
        <f t="shared" si="35"/>
      </c>
      <c r="Z83" s="180">
        <f t="shared" si="35"/>
      </c>
      <c r="AA83" s="184">
        <f t="shared" si="35"/>
      </c>
      <c r="AB83" s="179">
        <f t="shared" si="35"/>
      </c>
      <c r="AC83" s="180">
        <f t="shared" si="35"/>
      </c>
      <c r="AD83" s="186">
        <f t="shared" si="35"/>
      </c>
      <c r="AE83" s="185">
        <f t="shared" si="35"/>
      </c>
      <c r="AF83" s="179">
        <f t="shared" si="35"/>
      </c>
      <c r="AG83" s="179">
        <f t="shared" si="35"/>
      </c>
      <c r="AH83" s="179">
        <f t="shared" si="35"/>
      </c>
      <c r="AI83" s="179">
        <f t="shared" si="35"/>
      </c>
      <c r="AJ83" s="180">
        <f t="shared" si="35"/>
      </c>
      <c r="AK83" s="240">
        <f t="shared" si="35"/>
      </c>
      <c r="AL83" s="179">
        <f t="shared" si="35"/>
      </c>
      <c r="AM83" s="180">
        <f t="shared" si="35"/>
      </c>
      <c r="AN83" s="186" t="str">
        <f t="shared" si="33"/>
        <v> </v>
      </c>
      <c r="AO83" s="185"/>
      <c r="AP83" s="179" t="str">
        <f t="shared" si="33"/>
        <v> </v>
      </c>
      <c r="AQ83" s="179"/>
      <c r="AR83" s="179" t="str">
        <f t="shared" si="21"/>
        <v> </v>
      </c>
      <c r="AS83" s="179"/>
      <c r="AT83" s="180" t="str">
        <f t="shared" si="22"/>
        <v> </v>
      </c>
      <c r="AU83" s="263"/>
      <c r="AV83" s="186">
        <f t="shared" si="32"/>
      </c>
      <c r="AW83" s="179">
        <f t="shared" si="32"/>
      </c>
      <c r="AX83" s="179">
        <f t="shared" si="32"/>
      </c>
      <c r="AY83" s="185">
        <f t="shared" si="32"/>
      </c>
      <c r="AZ83" s="184">
        <f t="shared" si="32"/>
      </c>
      <c r="BA83" s="179">
        <f t="shared" si="32"/>
      </c>
      <c r="BB83" s="179">
        <f t="shared" si="32"/>
      </c>
      <c r="BC83" s="180">
        <f t="shared" si="32"/>
      </c>
      <c r="BD83" s="256">
        <v>29</v>
      </c>
      <c r="BE83" s="249"/>
      <c r="BG83" s="187">
        <f t="shared" si="25"/>
        <v>0</v>
      </c>
      <c r="BJ83" s="187">
        <f t="shared" si="26"/>
        <v>0</v>
      </c>
      <c r="BN83" s="69">
        <f t="shared" si="27"/>
        <v>0</v>
      </c>
      <c r="BO83" s="69">
        <f t="shared" si="28"/>
        <v>0</v>
      </c>
    </row>
    <row r="84" spans="1:67" s="69" customFormat="1" ht="13.5">
      <c r="A84" s="187">
        <v>30</v>
      </c>
      <c r="B84" s="179">
        <f t="shared" si="30"/>
      </c>
      <c r="C84" s="179">
        <f t="shared" si="35"/>
      </c>
      <c r="D84" s="179">
        <f t="shared" si="35"/>
      </c>
      <c r="E84" s="179">
        <f t="shared" si="35"/>
      </c>
      <c r="F84" s="180">
        <f t="shared" si="35"/>
      </c>
      <c r="G84" s="184">
        <f t="shared" si="35"/>
      </c>
      <c r="H84" s="179">
        <f t="shared" si="35"/>
      </c>
      <c r="I84" s="179">
        <f t="shared" si="35"/>
      </c>
      <c r="J84" s="179">
        <f t="shared" si="35"/>
      </c>
      <c r="K84" s="185">
        <f t="shared" si="35"/>
      </c>
      <c r="L84" s="179">
        <f t="shared" si="35"/>
      </c>
      <c r="M84" s="179">
        <f t="shared" si="35"/>
      </c>
      <c r="N84" s="179">
        <f t="shared" si="35"/>
      </c>
      <c r="O84" s="180">
        <f t="shared" si="35"/>
      </c>
      <c r="P84" s="186">
        <f t="shared" si="35"/>
      </c>
      <c r="Q84" s="240">
        <f t="shared" si="35"/>
      </c>
      <c r="R84" s="180">
        <f t="shared" si="35"/>
      </c>
      <c r="S84" s="186">
        <f t="shared" si="35"/>
      </c>
      <c r="T84" s="179">
        <f t="shared" si="35"/>
      </c>
      <c r="U84" s="185">
        <f t="shared" si="35"/>
      </c>
      <c r="V84" s="179">
        <f t="shared" si="35"/>
      </c>
      <c r="W84" s="179">
        <f t="shared" si="35"/>
      </c>
      <c r="X84" s="179">
        <f t="shared" si="35"/>
      </c>
      <c r="Y84" s="179">
        <f t="shared" si="35"/>
      </c>
      <c r="Z84" s="180">
        <f t="shared" si="35"/>
      </c>
      <c r="AA84" s="184">
        <f t="shared" si="35"/>
      </c>
      <c r="AB84" s="179">
        <f t="shared" si="35"/>
      </c>
      <c r="AC84" s="180">
        <f t="shared" si="35"/>
      </c>
      <c r="AD84" s="186">
        <f t="shared" si="35"/>
      </c>
      <c r="AE84" s="185">
        <f t="shared" si="35"/>
      </c>
      <c r="AF84" s="179">
        <f t="shared" si="35"/>
      </c>
      <c r="AG84" s="179">
        <f t="shared" si="35"/>
      </c>
      <c r="AH84" s="179">
        <f t="shared" si="35"/>
      </c>
      <c r="AI84" s="179">
        <f t="shared" si="35"/>
      </c>
      <c r="AJ84" s="180">
        <f t="shared" si="35"/>
      </c>
      <c r="AK84" s="240">
        <f t="shared" si="35"/>
      </c>
      <c r="AL84" s="179">
        <f t="shared" si="35"/>
      </c>
      <c r="AM84" s="180">
        <f t="shared" si="35"/>
      </c>
      <c r="AN84" s="186" t="str">
        <f t="shared" si="33"/>
        <v> </v>
      </c>
      <c r="AO84" s="185"/>
      <c r="AP84" s="179" t="str">
        <f t="shared" si="33"/>
        <v> </v>
      </c>
      <c r="AQ84" s="179"/>
      <c r="AR84" s="179" t="str">
        <f t="shared" si="21"/>
        <v> </v>
      </c>
      <c r="AS84" s="179"/>
      <c r="AT84" s="180" t="str">
        <f t="shared" si="22"/>
        <v> </v>
      </c>
      <c r="AU84" s="263"/>
      <c r="AV84" s="186">
        <f t="shared" si="32"/>
      </c>
      <c r="AW84" s="179">
        <f t="shared" si="32"/>
      </c>
      <c r="AX84" s="179">
        <f t="shared" si="32"/>
      </c>
      <c r="AY84" s="185">
        <f t="shared" si="32"/>
      </c>
      <c r="AZ84" s="184">
        <f t="shared" si="32"/>
      </c>
      <c r="BA84" s="179">
        <f t="shared" si="32"/>
      </c>
      <c r="BB84" s="179">
        <f t="shared" si="32"/>
      </c>
      <c r="BC84" s="180">
        <f t="shared" si="32"/>
      </c>
      <c r="BD84" s="256">
        <v>30</v>
      </c>
      <c r="BE84" s="249"/>
      <c r="BG84" s="187">
        <f t="shared" si="25"/>
        <v>0</v>
      </c>
      <c r="BJ84" s="187">
        <f t="shared" si="26"/>
        <v>0</v>
      </c>
      <c r="BN84" s="69">
        <f t="shared" si="27"/>
        <v>0</v>
      </c>
      <c r="BO84" s="69">
        <f t="shared" si="28"/>
        <v>0</v>
      </c>
    </row>
    <row r="85" spans="1:67" s="69" customFormat="1" ht="14.25" thickBot="1">
      <c r="A85" s="195">
        <v>31</v>
      </c>
      <c r="B85" s="196">
        <f t="shared" si="30"/>
      </c>
      <c r="C85" s="196">
        <f t="shared" si="35"/>
      </c>
      <c r="D85" s="196">
        <f t="shared" si="35"/>
      </c>
      <c r="E85" s="196">
        <f t="shared" si="35"/>
      </c>
      <c r="F85" s="197">
        <f t="shared" si="35"/>
      </c>
      <c r="G85" s="198">
        <f t="shared" si="35"/>
      </c>
      <c r="H85" s="196">
        <f t="shared" si="35"/>
      </c>
      <c r="I85" s="196">
        <f t="shared" si="35"/>
      </c>
      <c r="J85" s="196">
        <f t="shared" si="35"/>
      </c>
      <c r="K85" s="199">
        <f t="shared" si="35"/>
      </c>
      <c r="L85" s="196">
        <f t="shared" si="35"/>
      </c>
      <c r="M85" s="196">
        <f t="shared" si="35"/>
      </c>
      <c r="N85" s="196">
        <f t="shared" si="35"/>
      </c>
      <c r="O85" s="197">
        <f t="shared" si="35"/>
      </c>
      <c r="P85" s="200">
        <f t="shared" si="35"/>
      </c>
      <c r="Q85" s="242">
        <f t="shared" si="35"/>
      </c>
      <c r="R85" s="197">
        <f t="shared" si="35"/>
      </c>
      <c r="S85" s="200">
        <f t="shared" si="35"/>
      </c>
      <c r="T85" s="196">
        <f t="shared" si="35"/>
      </c>
      <c r="U85" s="199">
        <f t="shared" si="35"/>
      </c>
      <c r="V85" s="196">
        <f t="shared" si="35"/>
      </c>
      <c r="W85" s="196">
        <f t="shared" si="35"/>
      </c>
      <c r="X85" s="196">
        <f t="shared" si="35"/>
      </c>
      <c r="Y85" s="196">
        <f t="shared" si="35"/>
      </c>
      <c r="Z85" s="197">
        <f t="shared" si="35"/>
      </c>
      <c r="AA85" s="198">
        <f t="shared" si="35"/>
      </c>
      <c r="AB85" s="196">
        <f t="shared" si="35"/>
      </c>
      <c r="AC85" s="197">
        <f t="shared" si="35"/>
      </c>
      <c r="AD85" s="200">
        <f t="shared" si="35"/>
      </c>
      <c r="AE85" s="199">
        <f t="shared" si="35"/>
      </c>
      <c r="AF85" s="196">
        <f t="shared" si="35"/>
      </c>
      <c r="AG85" s="196">
        <f t="shared" si="35"/>
      </c>
      <c r="AH85" s="196">
        <f t="shared" si="35"/>
      </c>
      <c r="AI85" s="196">
        <f t="shared" si="35"/>
      </c>
      <c r="AJ85" s="197">
        <f t="shared" si="35"/>
      </c>
      <c r="AK85" s="242">
        <f t="shared" si="35"/>
      </c>
      <c r="AL85" s="196">
        <f t="shared" si="35"/>
      </c>
      <c r="AM85" s="197">
        <f t="shared" si="35"/>
      </c>
      <c r="AN85" s="200" t="str">
        <f t="shared" si="33"/>
        <v> </v>
      </c>
      <c r="AO85" s="199"/>
      <c r="AP85" s="196" t="str">
        <f t="shared" si="33"/>
        <v> </v>
      </c>
      <c r="AQ85" s="196"/>
      <c r="AR85" s="196" t="str">
        <f t="shared" si="21"/>
        <v> </v>
      </c>
      <c r="AS85" s="196"/>
      <c r="AT85" s="197" t="str">
        <f t="shared" si="22"/>
        <v> </v>
      </c>
      <c r="AU85" s="265"/>
      <c r="AV85" s="200">
        <f t="shared" si="32"/>
      </c>
      <c r="AW85" s="196">
        <f t="shared" si="32"/>
      </c>
      <c r="AX85" s="196">
        <f t="shared" si="32"/>
      </c>
      <c r="AY85" s="199">
        <f t="shared" si="32"/>
      </c>
      <c r="AZ85" s="198">
        <f t="shared" si="32"/>
      </c>
      <c r="BA85" s="196">
        <f t="shared" si="32"/>
      </c>
      <c r="BB85" s="196">
        <f t="shared" si="32"/>
      </c>
      <c r="BC85" s="197">
        <f t="shared" si="32"/>
      </c>
      <c r="BD85" s="258">
        <v>31</v>
      </c>
      <c r="BE85" s="253"/>
      <c r="BG85" s="195">
        <f t="shared" si="25"/>
        <v>0</v>
      </c>
      <c r="BJ85" s="195">
        <f t="shared" si="26"/>
        <v>0</v>
      </c>
      <c r="BN85" s="69">
        <f t="shared" si="27"/>
        <v>0</v>
      </c>
      <c r="BO85" s="69">
        <f t="shared" si="28"/>
        <v>0</v>
      </c>
    </row>
    <row r="86" spans="1:67" s="69" customFormat="1" ht="14.25" thickTop="1">
      <c r="A86" s="194">
        <v>32</v>
      </c>
      <c r="B86" s="179">
        <f t="shared" si="30"/>
      </c>
      <c r="C86" s="179">
        <f t="shared" si="35"/>
      </c>
      <c r="D86" s="179">
        <f t="shared" si="35"/>
      </c>
      <c r="E86" s="179">
        <f t="shared" si="35"/>
      </c>
      <c r="F86" s="180">
        <f t="shared" si="35"/>
      </c>
      <c r="G86" s="184">
        <f t="shared" si="35"/>
      </c>
      <c r="H86" s="179">
        <f t="shared" si="35"/>
      </c>
      <c r="I86" s="179">
        <f t="shared" si="35"/>
      </c>
      <c r="J86" s="179">
        <f t="shared" si="35"/>
      </c>
      <c r="K86" s="185">
        <f t="shared" si="35"/>
      </c>
      <c r="L86" s="179">
        <f t="shared" si="35"/>
      </c>
      <c r="M86" s="179">
        <f t="shared" si="35"/>
      </c>
      <c r="N86" s="179">
        <f t="shared" si="35"/>
      </c>
      <c r="O86" s="180">
        <f t="shared" si="35"/>
      </c>
      <c r="P86" s="186">
        <f t="shared" si="35"/>
      </c>
      <c r="Q86" s="240">
        <f t="shared" si="35"/>
      </c>
      <c r="R86" s="180">
        <f t="shared" si="35"/>
      </c>
      <c r="S86" s="186">
        <f t="shared" si="35"/>
      </c>
      <c r="T86" s="179">
        <f t="shared" si="35"/>
      </c>
      <c r="U86" s="185">
        <f t="shared" si="35"/>
      </c>
      <c r="V86" s="179">
        <f t="shared" si="35"/>
      </c>
      <c r="W86" s="179">
        <f t="shared" si="35"/>
      </c>
      <c r="X86" s="179">
        <f t="shared" si="35"/>
      </c>
      <c r="Y86" s="179">
        <f t="shared" si="35"/>
      </c>
      <c r="Z86" s="180">
        <f t="shared" si="35"/>
      </c>
      <c r="AA86" s="184">
        <f t="shared" si="35"/>
      </c>
      <c r="AB86" s="179">
        <f t="shared" si="35"/>
      </c>
      <c r="AC86" s="180">
        <f t="shared" si="35"/>
      </c>
      <c r="AD86" s="186">
        <f t="shared" si="35"/>
      </c>
      <c r="AE86" s="185">
        <f t="shared" si="35"/>
      </c>
      <c r="AF86" s="179">
        <f t="shared" si="35"/>
      </c>
      <c r="AG86" s="179">
        <f t="shared" si="35"/>
      </c>
      <c r="AH86" s="179">
        <f t="shared" si="35"/>
      </c>
      <c r="AI86" s="179">
        <f t="shared" si="35"/>
      </c>
      <c r="AJ86" s="180">
        <f t="shared" si="35"/>
      </c>
      <c r="AK86" s="240">
        <f t="shared" si="35"/>
      </c>
      <c r="AL86" s="179">
        <f t="shared" si="35"/>
      </c>
      <c r="AM86" s="180">
        <f t="shared" si="35"/>
      </c>
      <c r="AN86" s="186" t="str">
        <f t="shared" si="33"/>
        <v> </v>
      </c>
      <c r="AO86" s="185"/>
      <c r="AP86" s="179" t="str">
        <f t="shared" si="33"/>
        <v> </v>
      </c>
      <c r="AQ86" s="179"/>
      <c r="AR86" s="179" t="str">
        <f t="shared" si="21"/>
        <v> </v>
      </c>
      <c r="AS86" s="179"/>
      <c r="AT86" s="180" t="str">
        <f t="shared" si="22"/>
        <v> </v>
      </c>
      <c r="AU86" s="263"/>
      <c r="AV86" s="186">
        <f t="shared" si="32"/>
      </c>
      <c r="AW86" s="179">
        <f t="shared" si="32"/>
      </c>
      <c r="AX86" s="179">
        <f t="shared" si="32"/>
      </c>
      <c r="AY86" s="185">
        <f t="shared" si="32"/>
      </c>
      <c r="AZ86" s="184">
        <f t="shared" si="32"/>
      </c>
      <c r="BA86" s="179">
        <f t="shared" si="32"/>
      </c>
      <c r="BB86" s="179">
        <f t="shared" si="32"/>
      </c>
      <c r="BC86" s="180">
        <f t="shared" si="32"/>
      </c>
      <c r="BD86" s="256">
        <v>32</v>
      </c>
      <c r="BE86" s="251"/>
      <c r="BG86" s="194">
        <f t="shared" si="25"/>
        <v>0</v>
      </c>
      <c r="BJ86" s="194">
        <f t="shared" si="26"/>
        <v>0</v>
      </c>
      <c r="BN86" s="69">
        <f t="shared" si="27"/>
        <v>0</v>
      </c>
      <c r="BO86" s="69">
        <f t="shared" si="28"/>
        <v>0</v>
      </c>
    </row>
    <row r="87" spans="1:67" s="69" customFormat="1" ht="13.5">
      <c r="A87" s="187">
        <v>33</v>
      </c>
      <c r="B87" s="179">
        <f t="shared" si="30"/>
      </c>
      <c r="C87" s="179">
        <f t="shared" si="35"/>
      </c>
      <c r="D87" s="179">
        <f t="shared" si="35"/>
      </c>
      <c r="E87" s="179">
        <f t="shared" si="35"/>
      </c>
      <c r="F87" s="180">
        <f t="shared" si="35"/>
      </c>
      <c r="G87" s="184">
        <f t="shared" si="35"/>
      </c>
      <c r="H87" s="179">
        <f t="shared" si="35"/>
      </c>
      <c r="I87" s="179">
        <f t="shared" si="35"/>
      </c>
      <c r="J87" s="179">
        <f t="shared" si="35"/>
      </c>
      <c r="K87" s="185">
        <f t="shared" si="35"/>
      </c>
      <c r="L87" s="179">
        <f t="shared" si="35"/>
      </c>
      <c r="M87" s="179">
        <f t="shared" si="35"/>
      </c>
      <c r="N87" s="179">
        <f t="shared" si="35"/>
      </c>
      <c r="O87" s="180">
        <f t="shared" si="35"/>
      </c>
      <c r="P87" s="186">
        <f t="shared" si="35"/>
      </c>
      <c r="Q87" s="240">
        <f t="shared" si="35"/>
      </c>
      <c r="R87" s="180">
        <f t="shared" si="35"/>
      </c>
      <c r="S87" s="186">
        <f t="shared" si="35"/>
      </c>
      <c r="T87" s="179">
        <f t="shared" si="35"/>
      </c>
      <c r="U87" s="185">
        <f t="shared" si="35"/>
      </c>
      <c r="V87" s="179">
        <f t="shared" si="35"/>
      </c>
      <c r="W87" s="179">
        <f t="shared" si="35"/>
      </c>
      <c r="X87" s="179">
        <f t="shared" si="35"/>
      </c>
      <c r="Y87" s="179">
        <f t="shared" si="35"/>
      </c>
      <c r="Z87" s="180">
        <f t="shared" si="35"/>
      </c>
      <c r="AA87" s="184">
        <f t="shared" si="35"/>
      </c>
      <c r="AB87" s="179">
        <f t="shared" si="35"/>
      </c>
      <c r="AC87" s="180">
        <f t="shared" si="35"/>
      </c>
      <c r="AD87" s="186">
        <f t="shared" si="35"/>
      </c>
      <c r="AE87" s="185">
        <f t="shared" si="35"/>
      </c>
      <c r="AF87" s="179">
        <f t="shared" si="35"/>
      </c>
      <c r="AG87" s="179">
        <f t="shared" si="35"/>
      </c>
      <c r="AH87" s="179">
        <f t="shared" si="35"/>
      </c>
      <c r="AI87" s="179">
        <f t="shared" si="35"/>
      </c>
      <c r="AJ87" s="180">
        <f t="shared" si="35"/>
      </c>
      <c r="AK87" s="240">
        <f t="shared" si="35"/>
      </c>
      <c r="AL87" s="179">
        <f t="shared" si="35"/>
      </c>
      <c r="AM87" s="180">
        <f t="shared" si="35"/>
      </c>
      <c r="AN87" s="186" t="str">
        <f t="shared" si="33"/>
        <v> </v>
      </c>
      <c r="AO87" s="185"/>
      <c r="AP87" s="179" t="str">
        <f t="shared" si="33"/>
        <v> </v>
      </c>
      <c r="AQ87" s="179"/>
      <c r="AR87" s="179" t="str">
        <f t="shared" si="21"/>
        <v> </v>
      </c>
      <c r="AS87" s="179"/>
      <c r="AT87" s="180" t="str">
        <f t="shared" si="22"/>
        <v> </v>
      </c>
      <c r="AU87" s="263"/>
      <c r="AV87" s="186">
        <f aca="true" t="shared" si="36" ref="AV87:BC95">IF(AV40="","",IF(AV40=AV$7,AV40,IF(AV40=AV$7*10,AV40,IF(AV40,""))))</f>
      </c>
      <c r="AW87" s="179">
        <f t="shared" si="36"/>
      </c>
      <c r="AX87" s="179">
        <f t="shared" si="36"/>
      </c>
      <c r="AY87" s="185">
        <f t="shared" si="36"/>
      </c>
      <c r="AZ87" s="184">
        <f t="shared" si="36"/>
      </c>
      <c r="BA87" s="179">
        <f t="shared" si="36"/>
      </c>
      <c r="BB87" s="179">
        <f t="shared" si="36"/>
      </c>
      <c r="BC87" s="180">
        <f t="shared" si="36"/>
      </c>
      <c r="BD87" s="256">
        <v>33</v>
      </c>
      <c r="BE87" s="249"/>
      <c r="BG87" s="187">
        <f t="shared" si="25"/>
        <v>0</v>
      </c>
      <c r="BJ87" s="187">
        <f t="shared" si="26"/>
        <v>0</v>
      </c>
      <c r="BN87" s="69">
        <f t="shared" si="27"/>
        <v>0</v>
      </c>
      <c r="BO87" s="69">
        <f t="shared" si="28"/>
        <v>0</v>
      </c>
    </row>
    <row r="88" spans="1:67" s="69" customFormat="1" ht="13.5">
      <c r="A88" s="187">
        <v>34</v>
      </c>
      <c r="B88" s="179">
        <f t="shared" si="30"/>
      </c>
      <c r="C88" s="179">
        <f t="shared" si="35"/>
      </c>
      <c r="D88" s="179">
        <f t="shared" si="35"/>
      </c>
      <c r="E88" s="179">
        <f t="shared" si="35"/>
      </c>
      <c r="F88" s="180">
        <f t="shared" si="35"/>
      </c>
      <c r="G88" s="184">
        <f t="shared" si="35"/>
      </c>
      <c r="H88" s="179">
        <f t="shared" si="35"/>
      </c>
      <c r="I88" s="179">
        <f t="shared" si="35"/>
      </c>
      <c r="J88" s="179">
        <f t="shared" si="35"/>
      </c>
      <c r="K88" s="185">
        <f t="shared" si="35"/>
      </c>
      <c r="L88" s="179">
        <f t="shared" si="35"/>
      </c>
      <c r="M88" s="179">
        <f t="shared" si="35"/>
      </c>
      <c r="N88" s="179">
        <f t="shared" si="35"/>
      </c>
      <c r="O88" s="180">
        <f t="shared" si="35"/>
      </c>
      <c r="P88" s="186">
        <f t="shared" si="35"/>
      </c>
      <c r="Q88" s="240">
        <f t="shared" si="35"/>
      </c>
      <c r="R88" s="180">
        <f t="shared" si="35"/>
      </c>
      <c r="S88" s="186">
        <f t="shared" si="35"/>
      </c>
      <c r="T88" s="179">
        <f t="shared" si="35"/>
      </c>
      <c r="U88" s="185">
        <f t="shared" si="35"/>
      </c>
      <c r="V88" s="179">
        <f t="shared" si="35"/>
      </c>
      <c r="W88" s="179">
        <f t="shared" si="35"/>
      </c>
      <c r="X88" s="179">
        <f t="shared" si="35"/>
      </c>
      <c r="Y88" s="179">
        <f t="shared" si="35"/>
      </c>
      <c r="Z88" s="180">
        <f t="shared" si="35"/>
      </c>
      <c r="AA88" s="184">
        <f t="shared" si="35"/>
      </c>
      <c r="AB88" s="179">
        <f t="shared" si="35"/>
      </c>
      <c r="AC88" s="180">
        <f t="shared" si="35"/>
      </c>
      <c r="AD88" s="186">
        <f t="shared" si="35"/>
      </c>
      <c r="AE88" s="185">
        <f t="shared" si="35"/>
      </c>
      <c r="AF88" s="179">
        <f t="shared" si="35"/>
      </c>
      <c r="AG88" s="179">
        <f t="shared" si="35"/>
      </c>
      <c r="AH88" s="179">
        <f t="shared" si="35"/>
      </c>
      <c r="AI88" s="179">
        <f t="shared" si="35"/>
      </c>
      <c r="AJ88" s="180">
        <f t="shared" si="35"/>
      </c>
      <c r="AK88" s="240">
        <f t="shared" si="35"/>
      </c>
      <c r="AL88" s="179">
        <f t="shared" si="35"/>
      </c>
      <c r="AM88" s="180">
        <f t="shared" si="35"/>
      </c>
      <c r="AN88" s="186" t="str">
        <f aca="true" t="shared" si="37" ref="AN88:AP95">IF(AN41=" "," ",IF(AN$7*10=AN41,IF(AO$7*10=AO41,AN$7*10," ")," "))</f>
        <v> </v>
      </c>
      <c r="AO88" s="185"/>
      <c r="AP88" s="179" t="str">
        <f t="shared" si="37"/>
        <v> </v>
      </c>
      <c r="AQ88" s="179"/>
      <c r="AR88" s="179" t="str">
        <f t="shared" si="21"/>
        <v> </v>
      </c>
      <c r="AS88" s="179"/>
      <c r="AT88" s="180" t="str">
        <f t="shared" si="22"/>
        <v> </v>
      </c>
      <c r="AU88" s="263"/>
      <c r="AV88" s="186">
        <f t="shared" si="36"/>
      </c>
      <c r="AW88" s="179">
        <f t="shared" si="36"/>
      </c>
      <c r="AX88" s="179">
        <f t="shared" si="36"/>
      </c>
      <c r="AY88" s="185">
        <f t="shared" si="36"/>
      </c>
      <c r="AZ88" s="184">
        <f t="shared" si="36"/>
      </c>
      <c r="BA88" s="179">
        <f t="shared" si="36"/>
      </c>
      <c r="BB88" s="179">
        <f t="shared" si="36"/>
      </c>
      <c r="BC88" s="180">
        <f t="shared" si="36"/>
      </c>
      <c r="BD88" s="256">
        <v>34</v>
      </c>
      <c r="BE88" s="249"/>
      <c r="BG88" s="187">
        <f t="shared" si="25"/>
        <v>0</v>
      </c>
      <c r="BJ88" s="187">
        <f t="shared" si="26"/>
        <v>0</v>
      </c>
      <c r="BN88" s="69">
        <f t="shared" si="27"/>
        <v>0</v>
      </c>
      <c r="BO88" s="69">
        <f t="shared" si="28"/>
        <v>0</v>
      </c>
    </row>
    <row r="89" spans="1:67" s="69" customFormat="1" ht="14.25" thickBot="1">
      <c r="A89" s="188">
        <v>35</v>
      </c>
      <c r="B89" s="189">
        <f t="shared" si="30"/>
      </c>
      <c r="C89" s="189">
        <f t="shared" si="35"/>
      </c>
      <c r="D89" s="189">
        <f t="shared" si="35"/>
      </c>
      <c r="E89" s="189">
        <f t="shared" si="35"/>
      </c>
      <c r="F89" s="190">
        <f t="shared" si="35"/>
      </c>
      <c r="G89" s="191">
        <f t="shared" si="35"/>
      </c>
      <c r="H89" s="189">
        <f t="shared" si="35"/>
      </c>
      <c r="I89" s="189">
        <f t="shared" si="35"/>
      </c>
      <c r="J89" s="189">
        <f t="shared" si="35"/>
      </c>
      <c r="K89" s="192">
        <f t="shared" si="35"/>
      </c>
      <c r="L89" s="189">
        <f t="shared" si="35"/>
      </c>
      <c r="M89" s="189">
        <f aca="true" t="shared" si="38" ref="C89:AM95">IF(M42="","",IF(M42=M$7,M42,IF(M42=M$7*10,M42,IF(M42,""))))</f>
      </c>
      <c r="N89" s="189">
        <f t="shared" si="38"/>
      </c>
      <c r="O89" s="190">
        <f t="shared" si="38"/>
      </c>
      <c r="P89" s="193">
        <f t="shared" si="38"/>
      </c>
      <c r="Q89" s="241">
        <f t="shared" si="38"/>
      </c>
      <c r="R89" s="190">
        <f t="shared" si="38"/>
      </c>
      <c r="S89" s="193">
        <f t="shared" si="38"/>
      </c>
      <c r="T89" s="189">
        <f t="shared" si="38"/>
      </c>
      <c r="U89" s="192">
        <f t="shared" si="38"/>
      </c>
      <c r="V89" s="189">
        <f t="shared" si="38"/>
      </c>
      <c r="W89" s="189">
        <f t="shared" si="38"/>
      </c>
      <c r="X89" s="189">
        <f t="shared" si="38"/>
      </c>
      <c r="Y89" s="189">
        <f t="shared" si="38"/>
      </c>
      <c r="Z89" s="190">
        <f t="shared" si="38"/>
      </c>
      <c r="AA89" s="191">
        <f t="shared" si="38"/>
      </c>
      <c r="AB89" s="189">
        <f t="shared" si="38"/>
      </c>
      <c r="AC89" s="190">
        <f t="shared" si="38"/>
      </c>
      <c r="AD89" s="193">
        <f t="shared" si="38"/>
      </c>
      <c r="AE89" s="192">
        <f t="shared" si="38"/>
      </c>
      <c r="AF89" s="189">
        <f t="shared" si="38"/>
      </c>
      <c r="AG89" s="189">
        <f t="shared" si="38"/>
      </c>
      <c r="AH89" s="189">
        <f t="shared" si="38"/>
      </c>
      <c r="AI89" s="189">
        <f t="shared" si="38"/>
      </c>
      <c r="AJ89" s="190">
        <f t="shared" si="38"/>
      </c>
      <c r="AK89" s="241">
        <f t="shared" si="38"/>
      </c>
      <c r="AL89" s="189">
        <f t="shared" si="38"/>
      </c>
      <c r="AM89" s="190">
        <f t="shared" si="38"/>
      </c>
      <c r="AN89" s="193" t="str">
        <f t="shared" si="37"/>
        <v> </v>
      </c>
      <c r="AO89" s="192"/>
      <c r="AP89" s="189" t="str">
        <f t="shared" si="37"/>
        <v> </v>
      </c>
      <c r="AQ89" s="189"/>
      <c r="AR89" s="189" t="str">
        <f t="shared" si="21"/>
        <v> </v>
      </c>
      <c r="AS89" s="189"/>
      <c r="AT89" s="190" t="str">
        <f t="shared" si="22"/>
        <v> </v>
      </c>
      <c r="AU89" s="264"/>
      <c r="AV89" s="193">
        <f t="shared" si="36"/>
      </c>
      <c r="AW89" s="189">
        <f t="shared" si="36"/>
      </c>
      <c r="AX89" s="189">
        <f t="shared" si="36"/>
      </c>
      <c r="AY89" s="192">
        <f t="shared" si="36"/>
      </c>
      <c r="AZ89" s="191">
        <f t="shared" si="36"/>
      </c>
      <c r="BA89" s="189">
        <f t="shared" si="36"/>
      </c>
      <c r="BB89" s="189">
        <f t="shared" si="36"/>
      </c>
      <c r="BC89" s="190">
        <f t="shared" si="36"/>
      </c>
      <c r="BD89" s="257">
        <v>35</v>
      </c>
      <c r="BE89" s="250"/>
      <c r="BG89" s="188">
        <f t="shared" si="25"/>
        <v>0</v>
      </c>
      <c r="BJ89" s="188">
        <f t="shared" si="26"/>
        <v>0</v>
      </c>
      <c r="BN89" s="69">
        <f t="shared" si="27"/>
        <v>0</v>
      </c>
      <c r="BO89" s="69">
        <f t="shared" si="28"/>
        <v>0</v>
      </c>
    </row>
    <row r="90" spans="1:67" s="69" customFormat="1" ht="13.5">
      <c r="A90" s="194">
        <v>36</v>
      </c>
      <c r="B90" s="179">
        <f t="shared" si="30"/>
      </c>
      <c r="C90" s="179">
        <f t="shared" si="38"/>
      </c>
      <c r="D90" s="179">
        <f t="shared" si="38"/>
      </c>
      <c r="E90" s="179">
        <f t="shared" si="38"/>
      </c>
      <c r="F90" s="180">
        <f t="shared" si="38"/>
      </c>
      <c r="G90" s="184">
        <f t="shared" si="38"/>
      </c>
      <c r="H90" s="179">
        <f t="shared" si="38"/>
      </c>
      <c r="I90" s="179">
        <f t="shared" si="38"/>
      </c>
      <c r="J90" s="179">
        <f t="shared" si="38"/>
      </c>
      <c r="K90" s="185">
        <f t="shared" si="38"/>
      </c>
      <c r="L90" s="179">
        <f t="shared" si="38"/>
      </c>
      <c r="M90" s="179">
        <f t="shared" si="38"/>
      </c>
      <c r="N90" s="179">
        <f t="shared" si="38"/>
      </c>
      <c r="O90" s="180">
        <f t="shared" si="38"/>
      </c>
      <c r="P90" s="186">
        <f t="shared" si="38"/>
      </c>
      <c r="Q90" s="240">
        <f t="shared" si="38"/>
      </c>
      <c r="R90" s="180">
        <f t="shared" si="38"/>
      </c>
      <c r="S90" s="186">
        <f t="shared" si="38"/>
      </c>
      <c r="T90" s="179">
        <f t="shared" si="38"/>
      </c>
      <c r="U90" s="185">
        <f t="shared" si="38"/>
      </c>
      <c r="V90" s="179">
        <f t="shared" si="38"/>
      </c>
      <c r="W90" s="179">
        <f t="shared" si="38"/>
      </c>
      <c r="X90" s="179">
        <f t="shared" si="38"/>
      </c>
      <c r="Y90" s="179">
        <f t="shared" si="38"/>
      </c>
      <c r="Z90" s="180">
        <f t="shared" si="38"/>
      </c>
      <c r="AA90" s="184">
        <f t="shared" si="38"/>
      </c>
      <c r="AB90" s="179">
        <f t="shared" si="38"/>
      </c>
      <c r="AC90" s="180">
        <f t="shared" si="38"/>
      </c>
      <c r="AD90" s="186">
        <f t="shared" si="38"/>
      </c>
      <c r="AE90" s="185">
        <f t="shared" si="38"/>
      </c>
      <c r="AF90" s="179">
        <f t="shared" si="38"/>
      </c>
      <c r="AG90" s="179">
        <f t="shared" si="38"/>
      </c>
      <c r="AH90" s="179">
        <f t="shared" si="38"/>
      </c>
      <c r="AI90" s="179">
        <f t="shared" si="38"/>
      </c>
      <c r="AJ90" s="180">
        <f t="shared" si="38"/>
      </c>
      <c r="AK90" s="240">
        <f t="shared" si="38"/>
      </c>
      <c r="AL90" s="179">
        <f t="shared" si="38"/>
      </c>
      <c r="AM90" s="180">
        <f t="shared" si="38"/>
      </c>
      <c r="AN90" s="186" t="str">
        <f t="shared" si="37"/>
        <v> </v>
      </c>
      <c r="AO90" s="185"/>
      <c r="AP90" s="179" t="str">
        <f t="shared" si="37"/>
        <v> </v>
      </c>
      <c r="AQ90" s="179"/>
      <c r="AR90" s="179" t="str">
        <f t="shared" si="21"/>
        <v> </v>
      </c>
      <c r="AS90" s="179"/>
      <c r="AT90" s="180" t="str">
        <f t="shared" si="22"/>
        <v> </v>
      </c>
      <c r="AU90" s="263"/>
      <c r="AV90" s="186">
        <f t="shared" si="36"/>
      </c>
      <c r="AW90" s="179">
        <f t="shared" si="36"/>
      </c>
      <c r="AX90" s="179">
        <f t="shared" si="36"/>
      </c>
      <c r="AY90" s="185">
        <f t="shared" si="36"/>
      </c>
      <c r="AZ90" s="184">
        <f t="shared" si="36"/>
      </c>
      <c r="BA90" s="179">
        <f t="shared" si="36"/>
      </c>
      <c r="BB90" s="179">
        <f t="shared" si="36"/>
      </c>
      <c r="BC90" s="180">
        <f t="shared" si="36"/>
      </c>
      <c r="BD90" s="256">
        <v>36</v>
      </c>
      <c r="BE90" s="251"/>
      <c r="BG90" s="194">
        <f t="shared" si="25"/>
        <v>0</v>
      </c>
      <c r="BJ90" s="194">
        <f t="shared" si="26"/>
        <v>0</v>
      </c>
      <c r="BN90" s="69">
        <f t="shared" si="27"/>
        <v>0</v>
      </c>
      <c r="BO90" s="69">
        <f t="shared" si="28"/>
        <v>0</v>
      </c>
    </row>
    <row r="91" spans="1:67" s="69" customFormat="1" ht="13.5">
      <c r="A91" s="187">
        <v>37</v>
      </c>
      <c r="B91" s="179">
        <f t="shared" si="30"/>
      </c>
      <c r="C91" s="179">
        <f t="shared" si="38"/>
      </c>
      <c r="D91" s="179">
        <f t="shared" si="38"/>
      </c>
      <c r="E91" s="179">
        <f t="shared" si="38"/>
      </c>
      <c r="F91" s="180">
        <f t="shared" si="38"/>
      </c>
      <c r="G91" s="184">
        <f t="shared" si="38"/>
      </c>
      <c r="H91" s="179">
        <f t="shared" si="38"/>
      </c>
      <c r="I91" s="179">
        <f t="shared" si="38"/>
      </c>
      <c r="J91" s="179">
        <f t="shared" si="38"/>
      </c>
      <c r="K91" s="185">
        <f t="shared" si="38"/>
      </c>
      <c r="L91" s="179">
        <f t="shared" si="38"/>
      </c>
      <c r="M91" s="179">
        <f t="shared" si="38"/>
      </c>
      <c r="N91" s="179">
        <f t="shared" si="38"/>
      </c>
      <c r="O91" s="180">
        <f t="shared" si="38"/>
      </c>
      <c r="P91" s="186">
        <f t="shared" si="38"/>
      </c>
      <c r="Q91" s="240">
        <f t="shared" si="38"/>
      </c>
      <c r="R91" s="180">
        <f t="shared" si="38"/>
      </c>
      <c r="S91" s="186">
        <f t="shared" si="38"/>
      </c>
      <c r="T91" s="179">
        <f t="shared" si="38"/>
      </c>
      <c r="U91" s="185">
        <f t="shared" si="38"/>
      </c>
      <c r="V91" s="179">
        <f t="shared" si="38"/>
      </c>
      <c r="W91" s="179">
        <f t="shared" si="38"/>
      </c>
      <c r="X91" s="179">
        <f t="shared" si="38"/>
      </c>
      <c r="Y91" s="179">
        <f t="shared" si="38"/>
      </c>
      <c r="Z91" s="180">
        <f t="shared" si="38"/>
      </c>
      <c r="AA91" s="184">
        <f t="shared" si="38"/>
      </c>
      <c r="AB91" s="179">
        <f t="shared" si="38"/>
      </c>
      <c r="AC91" s="180">
        <f t="shared" si="38"/>
      </c>
      <c r="AD91" s="186">
        <f t="shared" si="38"/>
      </c>
      <c r="AE91" s="185">
        <f t="shared" si="38"/>
      </c>
      <c r="AF91" s="179">
        <f t="shared" si="38"/>
      </c>
      <c r="AG91" s="179">
        <f t="shared" si="38"/>
      </c>
      <c r="AH91" s="179">
        <f t="shared" si="38"/>
      </c>
      <c r="AI91" s="179">
        <f t="shared" si="38"/>
      </c>
      <c r="AJ91" s="180">
        <f t="shared" si="38"/>
      </c>
      <c r="AK91" s="240">
        <f t="shared" si="38"/>
      </c>
      <c r="AL91" s="179">
        <f t="shared" si="38"/>
      </c>
      <c r="AM91" s="180">
        <f t="shared" si="38"/>
      </c>
      <c r="AN91" s="186" t="str">
        <f t="shared" si="37"/>
        <v> </v>
      </c>
      <c r="AO91" s="185"/>
      <c r="AP91" s="179" t="str">
        <f t="shared" si="37"/>
        <v> </v>
      </c>
      <c r="AQ91" s="179"/>
      <c r="AR91" s="179" t="str">
        <f t="shared" si="21"/>
        <v> </v>
      </c>
      <c r="AS91" s="179"/>
      <c r="AT91" s="180" t="str">
        <f t="shared" si="22"/>
        <v> </v>
      </c>
      <c r="AU91" s="263"/>
      <c r="AV91" s="186">
        <f t="shared" si="36"/>
      </c>
      <c r="AW91" s="179">
        <f t="shared" si="36"/>
      </c>
      <c r="AX91" s="179">
        <f t="shared" si="36"/>
      </c>
      <c r="AY91" s="185">
        <f t="shared" si="36"/>
      </c>
      <c r="AZ91" s="184">
        <f t="shared" si="36"/>
      </c>
      <c r="BA91" s="179">
        <f t="shared" si="36"/>
      </c>
      <c r="BB91" s="179">
        <f t="shared" si="36"/>
      </c>
      <c r="BC91" s="180">
        <f t="shared" si="36"/>
      </c>
      <c r="BD91" s="256">
        <v>37</v>
      </c>
      <c r="BE91" s="249"/>
      <c r="BG91" s="187">
        <f t="shared" si="25"/>
        <v>0</v>
      </c>
      <c r="BJ91" s="187">
        <f t="shared" si="26"/>
        <v>0</v>
      </c>
      <c r="BN91" s="69">
        <f t="shared" si="27"/>
        <v>0</v>
      </c>
      <c r="BO91" s="69">
        <f t="shared" si="28"/>
        <v>0</v>
      </c>
    </row>
    <row r="92" spans="1:67" s="69" customFormat="1" ht="13.5">
      <c r="A92" s="187">
        <v>38</v>
      </c>
      <c r="B92" s="179">
        <f t="shared" si="30"/>
      </c>
      <c r="C92" s="179">
        <f t="shared" si="38"/>
      </c>
      <c r="D92" s="179">
        <f t="shared" si="38"/>
      </c>
      <c r="E92" s="179">
        <f t="shared" si="38"/>
      </c>
      <c r="F92" s="180">
        <f t="shared" si="38"/>
      </c>
      <c r="G92" s="184">
        <f t="shared" si="38"/>
      </c>
      <c r="H92" s="179">
        <f t="shared" si="38"/>
      </c>
      <c r="I92" s="179">
        <f t="shared" si="38"/>
      </c>
      <c r="J92" s="179">
        <f t="shared" si="38"/>
      </c>
      <c r="K92" s="185">
        <f t="shared" si="38"/>
      </c>
      <c r="L92" s="179">
        <f t="shared" si="38"/>
      </c>
      <c r="M92" s="179">
        <f t="shared" si="38"/>
      </c>
      <c r="N92" s="179">
        <f t="shared" si="38"/>
      </c>
      <c r="O92" s="180">
        <f t="shared" si="38"/>
      </c>
      <c r="P92" s="186">
        <f t="shared" si="38"/>
      </c>
      <c r="Q92" s="240">
        <f t="shared" si="38"/>
      </c>
      <c r="R92" s="180">
        <f t="shared" si="38"/>
      </c>
      <c r="S92" s="186">
        <f t="shared" si="38"/>
      </c>
      <c r="T92" s="179">
        <f t="shared" si="38"/>
      </c>
      <c r="U92" s="185">
        <f t="shared" si="38"/>
      </c>
      <c r="V92" s="179">
        <f t="shared" si="38"/>
      </c>
      <c r="W92" s="179">
        <f t="shared" si="38"/>
      </c>
      <c r="X92" s="179">
        <f t="shared" si="38"/>
      </c>
      <c r="Y92" s="179">
        <f t="shared" si="38"/>
      </c>
      <c r="Z92" s="180">
        <f t="shared" si="38"/>
      </c>
      <c r="AA92" s="184">
        <f t="shared" si="38"/>
      </c>
      <c r="AB92" s="179">
        <f t="shared" si="38"/>
      </c>
      <c r="AC92" s="180">
        <f t="shared" si="38"/>
      </c>
      <c r="AD92" s="186">
        <f t="shared" si="38"/>
      </c>
      <c r="AE92" s="185">
        <f t="shared" si="38"/>
      </c>
      <c r="AF92" s="179">
        <f t="shared" si="38"/>
      </c>
      <c r="AG92" s="179">
        <f t="shared" si="38"/>
      </c>
      <c r="AH92" s="179">
        <f t="shared" si="38"/>
      </c>
      <c r="AI92" s="179">
        <f t="shared" si="38"/>
      </c>
      <c r="AJ92" s="180">
        <f t="shared" si="38"/>
      </c>
      <c r="AK92" s="240">
        <f t="shared" si="38"/>
      </c>
      <c r="AL92" s="179">
        <f t="shared" si="38"/>
      </c>
      <c r="AM92" s="180">
        <f t="shared" si="38"/>
      </c>
      <c r="AN92" s="186" t="str">
        <f t="shared" si="37"/>
        <v> </v>
      </c>
      <c r="AO92" s="185"/>
      <c r="AP92" s="179" t="str">
        <f t="shared" si="37"/>
        <v> </v>
      </c>
      <c r="AQ92" s="179"/>
      <c r="AR92" s="179" t="str">
        <f t="shared" si="21"/>
        <v> </v>
      </c>
      <c r="AS92" s="179"/>
      <c r="AT92" s="180" t="str">
        <f t="shared" si="22"/>
        <v> </v>
      </c>
      <c r="AU92" s="263"/>
      <c r="AV92" s="186">
        <f t="shared" si="36"/>
      </c>
      <c r="AW92" s="179">
        <f t="shared" si="36"/>
      </c>
      <c r="AX92" s="179">
        <f t="shared" si="36"/>
      </c>
      <c r="AY92" s="185">
        <f t="shared" si="36"/>
      </c>
      <c r="AZ92" s="184">
        <f t="shared" si="36"/>
      </c>
      <c r="BA92" s="179">
        <f t="shared" si="36"/>
      </c>
      <c r="BB92" s="179">
        <f t="shared" si="36"/>
      </c>
      <c r="BC92" s="180">
        <f t="shared" si="36"/>
      </c>
      <c r="BD92" s="256">
        <v>38</v>
      </c>
      <c r="BE92" s="249"/>
      <c r="BG92" s="187">
        <f t="shared" si="25"/>
        <v>0</v>
      </c>
      <c r="BJ92" s="187">
        <f t="shared" si="26"/>
        <v>0</v>
      </c>
      <c r="BN92" s="69">
        <f t="shared" si="27"/>
        <v>0</v>
      </c>
      <c r="BO92" s="69">
        <f t="shared" si="28"/>
        <v>0</v>
      </c>
    </row>
    <row r="93" spans="1:67" s="69" customFormat="1" ht="13.5">
      <c r="A93" s="187">
        <v>39</v>
      </c>
      <c r="B93" s="179">
        <f t="shared" si="30"/>
      </c>
      <c r="C93" s="179">
        <f t="shared" si="38"/>
      </c>
      <c r="D93" s="179">
        <f t="shared" si="38"/>
      </c>
      <c r="E93" s="179">
        <f t="shared" si="38"/>
      </c>
      <c r="F93" s="180">
        <f t="shared" si="38"/>
      </c>
      <c r="G93" s="184">
        <f t="shared" si="38"/>
      </c>
      <c r="H93" s="179">
        <f t="shared" si="38"/>
      </c>
      <c r="I93" s="179">
        <f t="shared" si="38"/>
      </c>
      <c r="J93" s="179">
        <f t="shared" si="38"/>
      </c>
      <c r="K93" s="185">
        <f t="shared" si="38"/>
      </c>
      <c r="L93" s="179">
        <f t="shared" si="38"/>
      </c>
      <c r="M93" s="179">
        <f t="shared" si="38"/>
      </c>
      <c r="N93" s="179">
        <f t="shared" si="38"/>
      </c>
      <c r="O93" s="180">
        <f t="shared" si="38"/>
      </c>
      <c r="P93" s="186">
        <f t="shared" si="38"/>
      </c>
      <c r="Q93" s="240">
        <f t="shared" si="38"/>
      </c>
      <c r="R93" s="180">
        <f t="shared" si="38"/>
      </c>
      <c r="S93" s="186">
        <f t="shared" si="38"/>
      </c>
      <c r="T93" s="179">
        <f t="shared" si="38"/>
      </c>
      <c r="U93" s="185">
        <f t="shared" si="38"/>
      </c>
      <c r="V93" s="179">
        <f t="shared" si="38"/>
      </c>
      <c r="W93" s="179">
        <f t="shared" si="38"/>
      </c>
      <c r="X93" s="179">
        <f t="shared" si="38"/>
      </c>
      <c r="Y93" s="179">
        <f t="shared" si="38"/>
      </c>
      <c r="Z93" s="180">
        <f t="shared" si="38"/>
      </c>
      <c r="AA93" s="184">
        <f t="shared" si="38"/>
      </c>
      <c r="AB93" s="179">
        <f t="shared" si="38"/>
      </c>
      <c r="AC93" s="180">
        <f t="shared" si="38"/>
      </c>
      <c r="AD93" s="186">
        <f t="shared" si="38"/>
      </c>
      <c r="AE93" s="185">
        <f t="shared" si="38"/>
      </c>
      <c r="AF93" s="179">
        <f t="shared" si="38"/>
      </c>
      <c r="AG93" s="179">
        <f t="shared" si="38"/>
      </c>
      <c r="AH93" s="179">
        <f t="shared" si="38"/>
      </c>
      <c r="AI93" s="179">
        <f t="shared" si="38"/>
      </c>
      <c r="AJ93" s="180">
        <f t="shared" si="38"/>
      </c>
      <c r="AK93" s="240">
        <f t="shared" si="38"/>
      </c>
      <c r="AL93" s="179">
        <f t="shared" si="38"/>
      </c>
      <c r="AM93" s="180">
        <f t="shared" si="38"/>
      </c>
      <c r="AN93" s="186" t="str">
        <f t="shared" si="37"/>
        <v> </v>
      </c>
      <c r="AO93" s="185"/>
      <c r="AP93" s="179" t="str">
        <f t="shared" si="37"/>
        <v> </v>
      </c>
      <c r="AQ93" s="179"/>
      <c r="AR93" s="179" t="str">
        <f t="shared" si="21"/>
        <v> </v>
      </c>
      <c r="AS93" s="179"/>
      <c r="AT93" s="180" t="str">
        <f t="shared" si="22"/>
        <v> </v>
      </c>
      <c r="AU93" s="263"/>
      <c r="AV93" s="186">
        <f t="shared" si="36"/>
      </c>
      <c r="AW93" s="179">
        <f t="shared" si="36"/>
      </c>
      <c r="AX93" s="179">
        <f t="shared" si="36"/>
      </c>
      <c r="AY93" s="185">
        <f t="shared" si="36"/>
      </c>
      <c r="AZ93" s="184">
        <f t="shared" si="36"/>
      </c>
      <c r="BA93" s="179">
        <f t="shared" si="36"/>
      </c>
      <c r="BB93" s="179">
        <f t="shared" si="36"/>
      </c>
      <c r="BC93" s="180">
        <f t="shared" si="36"/>
      </c>
      <c r="BD93" s="256">
        <v>39</v>
      </c>
      <c r="BE93" s="249"/>
      <c r="BG93" s="187">
        <f t="shared" si="25"/>
        <v>0</v>
      </c>
      <c r="BJ93" s="187">
        <f t="shared" si="26"/>
        <v>0</v>
      </c>
      <c r="BN93" s="69">
        <f t="shared" si="27"/>
        <v>0</v>
      </c>
      <c r="BO93" s="69">
        <f t="shared" si="28"/>
        <v>0</v>
      </c>
    </row>
    <row r="94" spans="1:67" s="69" customFormat="1" ht="14.25" thickBot="1">
      <c r="A94" s="195">
        <v>40</v>
      </c>
      <c r="B94" s="196">
        <f t="shared" si="30"/>
      </c>
      <c r="C94" s="196">
        <f t="shared" si="38"/>
      </c>
      <c r="D94" s="196">
        <f t="shared" si="38"/>
      </c>
      <c r="E94" s="196">
        <f t="shared" si="38"/>
      </c>
      <c r="F94" s="197">
        <f t="shared" si="38"/>
      </c>
      <c r="G94" s="198">
        <f t="shared" si="38"/>
      </c>
      <c r="H94" s="196">
        <f t="shared" si="38"/>
      </c>
      <c r="I94" s="196">
        <f t="shared" si="38"/>
      </c>
      <c r="J94" s="196">
        <f t="shared" si="38"/>
      </c>
      <c r="K94" s="199">
        <f t="shared" si="38"/>
      </c>
      <c r="L94" s="196">
        <f t="shared" si="38"/>
      </c>
      <c r="M94" s="196">
        <f t="shared" si="38"/>
      </c>
      <c r="N94" s="196">
        <f t="shared" si="38"/>
      </c>
      <c r="O94" s="197">
        <f t="shared" si="38"/>
      </c>
      <c r="P94" s="200">
        <f t="shared" si="38"/>
      </c>
      <c r="Q94" s="242">
        <f t="shared" si="38"/>
      </c>
      <c r="R94" s="197">
        <f t="shared" si="38"/>
      </c>
      <c r="S94" s="200">
        <f t="shared" si="38"/>
      </c>
      <c r="T94" s="196">
        <f t="shared" si="38"/>
      </c>
      <c r="U94" s="199">
        <f t="shared" si="38"/>
      </c>
      <c r="V94" s="196">
        <f t="shared" si="38"/>
      </c>
      <c r="W94" s="196">
        <f t="shared" si="38"/>
      </c>
      <c r="X94" s="196">
        <f t="shared" si="38"/>
      </c>
      <c r="Y94" s="196">
        <f t="shared" si="38"/>
      </c>
      <c r="Z94" s="197">
        <f t="shared" si="38"/>
      </c>
      <c r="AA94" s="198">
        <f t="shared" si="38"/>
      </c>
      <c r="AB94" s="196">
        <f t="shared" si="38"/>
      </c>
      <c r="AC94" s="197">
        <f t="shared" si="38"/>
      </c>
      <c r="AD94" s="200">
        <f t="shared" si="38"/>
      </c>
      <c r="AE94" s="199">
        <f t="shared" si="38"/>
      </c>
      <c r="AF94" s="196">
        <f t="shared" si="38"/>
      </c>
      <c r="AG94" s="196">
        <f t="shared" si="38"/>
      </c>
      <c r="AH94" s="196">
        <f t="shared" si="38"/>
      </c>
      <c r="AI94" s="196">
        <f t="shared" si="38"/>
      </c>
      <c r="AJ94" s="197">
        <f t="shared" si="38"/>
      </c>
      <c r="AK94" s="242">
        <f t="shared" si="38"/>
      </c>
      <c r="AL94" s="196">
        <f t="shared" si="38"/>
      </c>
      <c r="AM94" s="197">
        <f t="shared" si="38"/>
      </c>
      <c r="AN94" s="200" t="str">
        <f t="shared" si="37"/>
        <v> </v>
      </c>
      <c r="AO94" s="199"/>
      <c r="AP94" s="196" t="str">
        <f t="shared" si="37"/>
        <v> </v>
      </c>
      <c r="AQ94" s="196"/>
      <c r="AR94" s="196" t="str">
        <f t="shared" si="21"/>
        <v> </v>
      </c>
      <c r="AS94" s="196"/>
      <c r="AT94" s="197" t="str">
        <f t="shared" si="22"/>
        <v> </v>
      </c>
      <c r="AU94" s="265"/>
      <c r="AV94" s="200">
        <f t="shared" si="36"/>
      </c>
      <c r="AW94" s="196">
        <f t="shared" si="36"/>
      </c>
      <c r="AX94" s="196">
        <f t="shared" si="36"/>
      </c>
      <c r="AY94" s="199">
        <f t="shared" si="36"/>
      </c>
      <c r="AZ94" s="198">
        <f t="shared" si="36"/>
      </c>
      <c r="BA94" s="196">
        <f t="shared" si="36"/>
      </c>
      <c r="BB94" s="196">
        <f t="shared" si="36"/>
      </c>
      <c r="BC94" s="197">
        <f t="shared" si="36"/>
      </c>
      <c r="BD94" s="258">
        <v>40</v>
      </c>
      <c r="BE94" s="252"/>
      <c r="BG94" s="195">
        <f t="shared" si="25"/>
        <v>0</v>
      </c>
      <c r="BJ94" s="195">
        <f t="shared" si="26"/>
        <v>0</v>
      </c>
      <c r="BN94" s="69">
        <f t="shared" si="27"/>
        <v>0</v>
      </c>
      <c r="BO94" s="69">
        <f t="shared" si="28"/>
        <v>0</v>
      </c>
    </row>
    <row r="95" spans="1:67" s="69" customFormat="1" ht="15" thickBot="1" thickTop="1">
      <c r="A95" s="202">
        <v>41</v>
      </c>
      <c r="B95" s="203">
        <f t="shared" si="30"/>
      </c>
      <c r="C95" s="203">
        <f t="shared" si="38"/>
      </c>
      <c r="D95" s="203">
        <f t="shared" si="38"/>
      </c>
      <c r="E95" s="203">
        <f t="shared" si="38"/>
      </c>
      <c r="F95" s="204">
        <f t="shared" si="38"/>
      </c>
      <c r="G95" s="205">
        <f t="shared" si="38"/>
      </c>
      <c r="H95" s="206">
        <f t="shared" si="38"/>
      </c>
      <c r="I95" s="206">
        <f t="shared" si="38"/>
      </c>
      <c r="J95" s="206">
        <f t="shared" si="38"/>
      </c>
      <c r="K95" s="207">
        <f t="shared" si="38"/>
      </c>
      <c r="L95" s="203">
        <f t="shared" si="38"/>
      </c>
      <c r="M95" s="203">
        <f t="shared" si="38"/>
      </c>
      <c r="N95" s="203">
        <f t="shared" si="38"/>
      </c>
      <c r="O95" s="204">
        <f t="shared" si="38"/>
      </c>
      <c r="P95" s="210">
        <f t="shared" si="38"/>
      </c>
      <c r="Q95" s="243">
        <f t="shared" si="38"/>
      </c>
      <c r="R95" s="204">
        <f t="shared" si="38"/>
      </c>
      <c r="S95" s="210">
        <f t="shared" si="38"/>
      </c>
      <c r="T95" s="203">
        <f t="shared" si="38"/>
      </c>
      <c r="U95" s="209">
        <f t="shared" si="38"/>
      </c>
      <c r="V95" s="203">
        <f t="shared" si="38"/>
      </c>
      <c r="W95" s="203">
        <f t="shared" si="38"/>
      </c>
      <c r="X95" s="203">
        <f t="shared" si="38"/>
      </c>
      <c r="Y95" s="203">
        <f t="shared" si="38"/>
      </c>
      <c r="Z95" s="204">
        <f t="shared" si="38"/>
      </c>
      <c r="AA95" s="208">
        <f t="shared" si="38"/>
      </c>
      <c r="AB95" s="203">
        <f t="shared" si="38"/>
      </c>
      <c r="AC95" s="204">
        <f t="shared" si="38"/>
      </c>
      <c r="AD95" s="210">
        <f t="shared" si="38"/>
      </c>
      <c r="AE95" s="209">
        <f t="shared" si="38"/>
      </c>
      <c r="AF95" s="203">
        <f t="shared" si="38"/>
      </c>
      <c r="AG95" s="203">
        <f t="shared" si="38"/>
      </c>
      <c r="AH95" s="203">
        <f t="shared" si="38"/>
      </c>
      <c r="AI95" s="203">
        <f t="shared" si="38"/>
      </c>
      <c r="AJ95" s="204">
        <f t="shared" si="38"/>
      </c>
      <c r="AK95" s="243">
        <f t="shared" si="38"/>
      </c>
      <c r="AL95" s="203">
        <f t="shared" si="38"/>
      </c>
      <c r="AM95" s="204">
        <f t="shared" si="38"/>
      </c>
      <c r="AN95" s="210" t="str">
        <f t="shared" si="37"/>
        <v> </v>
      </c>
      <c r="AO95" s="209"/>
      <c r="AP95" s="203" t="str">
        <f t="shared" si="37"/>
        <v> </v>
      </c>
      <c r="AQ95" s="203"/>
      <c r="AR95" s="203" t="str">
        <f t="shared" si="21"/>
        <v> </v>
      </c>
      <c r="AS95" s="203"/>
      <c r="AT95" s="204" t="str">
        <f t="shared" si="22"/>
        <v> </v>
      </c>
      <c r="AU95" s="266"/>
      <c r="AV95" s="210">
        <f t="shared" si="36"/>
      </c>
      <c r="AW95" s="203">
        <f t="shared" si="36"/>
      </c>
      <c r="AX95" s="203">
        <f t="shared" si="36"/>
      </c>
      <c r="AY95" s="209">
        <f t="shared" si="36"/>
      </c>
      <c r="AZ95" s="205">
        <f t="shared" si="36"/>
      </c>
      <c r="BA95" s="206">
        <f t="shared" si="36"/>
      </c>
      <c r="BB95" s="206">
        <f t="shared" si="36"/>
      </c>
      <c r="BC95" s="246">
        <f t="shared" si="36"/>
      </c>
      <c r="BD95" s="259">
        <v>41</v>
      </c>
      <c r="BE95" s="254"/>
      <c r="BG95" s="211">
        <f t="shared" si="25"/>
        <v>0</v>
      </c>
      <c r="BJ95" s="211">
        <f t="shared" si="26"/>
        <v>0</v>
      </c>
      <c r="BN95" s="69">
        <f t="shared" si="27"/>
        <v>0</v>
      </c>
      <c r="BO95" s="69">
        <f t="shared" si="28"/>
        <v>0</v>
      </c>
    </row>
    <row r="96" spans="1:57" s="69" customFormat="1" ht="14.25" thickBot="1">
      <c r="A96" s="78"/>
      <c r="B96" s="212">
        <f aca="true" t="shared" si="39" ref="B96:AY96">COUNTIF(B55:B95,"&gt;=1")</f>
        <v>7</v>
      </c>
      <c r="C96" s="213">
        <f t="shared" si="39"/>
        <v>8</v>
      </c>
      <c r="D96" s="213">
        <f t="shared" si="39"/>
        <v>4</v>
      </c>
      <c r="E96" s="213">
        <f t="shared" si="39"/>
        <v>8</v>
      </c>
      <c r="F96" s="214">
        <f t="shared" si="39"/>
        <v>8</v>
      </c>
      <c r="G96" s="215">
        <f t="shared" si="39"/>
        <v>7</v>
      </c>
      <c r="H96" s="213">
        <f t="shared" si="39"/>
        <v>6</v>
      </c>
      <c r="I96" s="213">
        <f t="shared" si="39"/>
        <v>4</v>
      </c>
      <c r="J96" s="213">
        <f t="shared" si="39"/>
        <v>6</v>
      </c>
      <c r="K96" s="216">
        <f t="shared" si="39"/>
        <v>7</v>
      </c>
      <c r="L96" s="212">
        <f t="shared" si="39"/>
        <v>6</v>
      </c>
      <c r="M96" s="213">
        <f t="shared" si="39"/>
        <v>0</v>
      </c>
      <c r="N96" s="213">
        <f t="shared" si="39"/>
        <v>3</v>
      </c>
      <c r="O96" s="214">
        <f t="shared" si="39"/>
        <v>6</v>
      </c>
      <c r="P96" s="217">
        <f t="shared" si="39"/>
        <v>8</v>
      </c>
      <c r="Q96" s="213">
        <f t="shared" si="39"/>
        <v>2</v>
      </c>
      <c r="R96" s="214">
        <f t="shared" si="39"/>
        <v>0</v>
      </c>
      <c r="S96" s="217">
        <f t="shared" si="39"/>
        <v>8</v>
      </c>
      <c r="T96" s="213">
        <f t="shared" si="39"/>
        <v>6</v>
      </c>
      <c r="U96" s="216">
        <f t="shared" si="39"/>
        <v>6</v>
      </c>
      <c r="V96" s="212">
        <f t="shared" si="39"/>
        <v>6</v>
      </c>
      <c r="W96" s="213">
        <f t="shared" si="39"/>
        <v>4</v>
      </c>
      <c r="X96" s="213">
        <f t="shared" si="39"/>
        <v>0</v>
      </c>
      <c r="Y96" s="213">
        <f t="shared" si="39"/>
        <v>4</v>
      </c>
      <c r="Z96" s="214">
        <f t="shared" si="39"/>
        <v>4</v>
      </c>
      <c r="AA96" s="215">
        <f t="shared" si="39"/>
        <v>8</v>
      </c>
      <c r="AB96" s="213">
        <f t="shared" si="39"/>
        <v>6</v>
      </c>
      <c r="AC96" s="214">
        <f t="shared" si="39"/>
        <v>2</v>
      </c>
      <c r="AD96" s="217">
        <f t="shared" si="39"/>
        <v>5</v>
      </c>
      <c r="AE96" s="216">
        <f t="shared" si="39"/>
        <v>4</v>
      </c>
      <c r="AF96" s="212">
        <f t="shared" si="39"/>
        <v>7</v>
      </c>
      <c r="AG96" s="213">
        <f t="shared" si="39"/>
        <v>5</v>
      </c>
      <c r="AH96" s="213">
        <f t="shared" si="39"/>
        <v>7</v>
      </c>
      <c r="AI96" s="213">
        <f t="shared" si="39"/>
        <v>7</v>
      </c>
      <c r="AJ96" s="214">
        <f t="shared" si="39"/>
        <v>4</v>
      </c>
      <c r="AK96" s="213">
        <f t="shared" si="39"/>
        <v>7</v>
      </c>
      <c r="AL96" s="213">
        <f t="shared" si="39"/>
        <v>4</v>
      </c>
      <c r="AM96" s="214">
        <f t="shared" si="39"/>
        <v>8</v>
      </c>
      <c r="AN96" s="217">
        <f t="shared" si="39"/>
        <v>6</v>
      </c>
      <c r="AO96" s="216"/>
      <c r="AP96" s="212">
        <f t="shared" si="39"/>
        <v>8</v>
      </c>
      <c r="AQ96" s="213"/>
      <c r="AR96" s="213">
        <f t="shared" si="39"/>
        <v>4</v>
      </c>
      <c r="AS96" s="213"/>
      <c r="AT96" s="214">
        <f t="shared" si="39"/>
        <v>6</v>
      </c>
      <c r="AU96" s="267"/>
      <c r="AV96" s="217">
        <f t="shared" si="39"/>
        <v>6</v>
      </c>
      <c r="AW96" s="213">
        <f t="shared" si="39"/>
        <v>2</v>
      </c>
      <c r="AX96" s="213">
        <f t="shared" si="39"/>
        <v>8</v>
      </c>
      <c r="AY96" s="216">
        <f t="shared" si="39"/>
        <v>7</v>
      </c>
      <c r="AZ96" s="215">
        <f>COUNTIF(AZ55:AZ95,"&gt;=1")</f>
        <v>6</v>
      </c>
      <c r="BA96" s="213">
        <f>COUNTIF(BA55:BA95,"&gt;=1")</f>
        <v>4</v>
      </c>
      <c r="BB96" s="213">
        <f>COUNTIF(BB55:BB95,"&gt;=1")</f>
        <v>9</v>
      </c>
      <c r="BC96" s="214">
        <f>COUNTIF(BC55:BC95,"&gt;=1")</f>
        <v>9</v>
      </c>
      <c r="BD96" s="260"/>
      <c r="BE96" s="247"/>
    </row>
    <row r="101" spans="2:6" ht="13.5">
      <c r="B101" s="1"/>
      <c r="C101" s="1"/>
      <c r="E101" s="1"/>
      <c r="F101" s="1"/>
    </row>
    <row r="102" spans="2:6" ht="13.5">
      <c r="B102" s="1"/>
      <c r="C102" s="1"/>
      <c r="E102" s="1"/>
      <c r="F102" s="1"/>
    </row>
    <row r="103" spans="2:6" ht="13.5">
      <c r="B103" s="1"/>
      <c r="C103" s="1"/>
      <c r="E103" s="1"/>
      <c r="F103" s="1"/>
    </row>
    <row r="104" spans="2:6" ht="13.5">
      <c r="B104" s="1"/>
      <c r="E104" s="1"/>
      <c r="F104" s="1"/>
    </row>
    <row r="105" spans="2:6" ht="13.5">
      <c r="B105" s="1"/>
      <c r="E105" s="1"/>
      <c r="F105" s="1"/>
    </row>
    <row r="106" spans="2:6" ht="13.5">
      <c r="B106" s="1"/>
      <c r="E106" s="1"/>
      <c r="F106" s="1"/>
    </row>
    <row r="107" spans="2:6" ht="13.5">
      <c r="B107" s="1"/>
      <c r="E107" s="1"/>
      <c r="F107" s="1"/>
    </row>
    <row r="108" spans="2:6" ht="13.5">
      <c r="B108" s="1"/>
      <c r="E108" s="1"/>
      <c r="F108" s="1"/>
    </row>
    <row r="109" spans="2:6" ht="13.5">
      <c r="B109" s="1"/>
      <c r="E109" s="1"/>
      <c r="F109" s="1"/>
    </row>
    <row r="110" spans="2:6" ht="13.5">
      <c r="B110" s="1"/>
      <c r="E110" s="1"/>
      <c r="F110" s="1"/>
    </row>
    <row r="111" spans="2:6" ht="13.5">
      <c r="B111" s="1"/>
      <c r="E111" s="1"/>
      <c r="F111" s="1"/>
    </row>
    <row r="112" spans="2:6" ht="13.5">
      <c r="B112" s="1"/>
      <c r="E112" s="1"/>
      <c r="F112" s="1"/>
    </row>
    <row r="113" spans="2:6" ht="13.5">
      <c r="B113" s="1"/>
      <c r="E113" s="1"/>
      <c r="F113" s="1"/>
    </row>
    <row r="114" spans="2:6" ht="13.5">
      <c r="B114" s="1"/>
      <c r="E114" s="1"/>
      <c r="F114" s="1"/>
    </row>
    <row r="115" spans="2:6" ht="13.5">
      <c r="B115" s="1"/>
      <c r="E115" s="1"/>
      <c r="F115" s="1"/>
    </row>
    <row r="116" spans="2:6" ht="13.5">
      <c r="B116" s="1"/>
      <c r="E116" s="1"/>
      <c r="F116" s="1"/>
    </row>
    <row r="117" spans="2:6" ht="13.5">
      <c r="B117" s="1"/>
      <c r="E117" s="1"/>
      <c r="F117" s="1"/>
    </row>
    <row r="118" spans="2:6" ht="13.5">
      <c r="B118" s="1"/>
      <c r="E118" s="1"/>
      <c r="F118" s="1"/>
    </row>
    <row r="119" spans="2:6" ht="13.5">
      <c r="B119" s="1"/>
      <c r="E119" s="1"/>
      <c r="F119" s="1"/>
    </row>
    <row r="120" spans="2:6" ht="13.5">
      <c r="B120" s="1"/>
      <c r="E120" s="1"/>
      <c r="F120" s="1"/>
    </row>
    <row r="121" spans="2:6" ht="13.5">
      <c r="B121" s="1"/>
      <c r="E121" s="1"/>
      <c r="F121" s="1"/>
    </row>
    <row r="122" spans="2:6" ht="13.5">
      <c r="B122" s="1"/>
      <c r="E122" s="1"/>
      <c r="F122" s="1"/>
    </row>
    <row r="123" spans="2:6" ht="13.5">
      <c r="B123" s="1"/>
      <c r="E123" s="1"/>
      <c r="F123" s="1"/>
    </row>
    <row r="124" spans="2:6" ht="13.5">
      <c r="B124" s="1"/>
      <c r="E124" s="1"/>
      <c r="F124" s="1"/>
    </row>
    <row r="125" spans="2:6" ht="13.5">
      <c r="B125" s="1"/>
      <c r="E125" s="1"/>
      <c r="F125" s="1"/>
    </row>
    <row r="126" spans="2:6" ht="13.5">
      <c r="B126" s="1"/>
      <c r="E126" s="1"/>
      <c r="F126" s="1"/>
    </row>
    <row r="127" spans="2:6" ht="13.5">
      <c r="B127" s="1"/>
      <c r="E127" s="1"/>
      <c r="F127" s="1"/>
    </row>
    <row r="128" spans="2:6" ht="13.5">
      <c r="B128" s="1"/>
      <c r="E128" s="1"/>
      <c r="F128" s="1"/>
    </row>
    <row r="129" spans="2:6" ht="13.5">
      <c r="B129" s="1"/>
      <c r="E129" s="1"/>
      <c r="F129" s="1"/>
    </row>
    <row r="130" spans="2:6" ht="13.5">
      <c r="B130" s="1"/>
      <c r="E130" s="1"/>
      <c r="F130" s="1"/>
    </row>
    <row r="131" spans="2:6" ht="13.5">
      <c r="B131" s="1"/>
      <c r="E131" s="1"/>
      <c r="F131" s="1"/>
    </row>
    <row r="132" spans="2:6" ht="13.5">
      <c r="B132" s="1"/>
      <c r="E132" s="1"/>
      <c r="F132" s="1"/>
    </row>
    <row r="133" spans="2:6" ht="13.5">
      <c r="B133" s="1"/>
      <c r="E133" s="1"/>
      <c r="F133" s="1"/>
    </row>
    <row r="134" spans="2:6" ht="13.5">
      <c r="B134" s="1"/>
      <c r="E134" s="1"/>
      <c r="F134" s="1"/>
    </row>
    <row r="135" spans="2:6" ht="13.5">
      <c r="B135" s="1"/>
      <c r="E135" s="1"/>
      <c r="F135" s="1"/>
    </row>
    <row r="136" spans="2:6" ht="13.5">
      <c r="B136" s="1"/>
      <c r="E136" s="1"/>
      <c r="F136" s="1"/>
    </row>
    <row r="137" spans="2:6" ht="13.5">
      <c r="B137" s="1"/>
      <c r="E137" s="1"/>
      <c r="F137" s="1"/>
    </row>
    <row r="138" spans="2:6" ht="13.5">
      <c r="B138" s="1"/>
      <c r="E138" s="1"/>
      <c r="F138" s="1"/>
    </row>
    <row r="139" spans="2:6" ht="13.5">
      <c r="B139" s="1"/>
      <c r="E139" s="1"/>
      <c r="F139" s="1"/>
    </row>
    <row r="140" ht="13.5">
      <c r="B140" s="1"/>
    </row>
    <row r="141" ht="13.5">
      <c r="B141" s="1"/>
    </row>
    <row r="142" ht="13.5">
      <c r="B142" s="1"/>
    </row>
    <row r="143" ht="13.5">
      <c r="B143" s="1"/>
    </row>
    <row r="144" ht="13.5">
      <c r="B144" s="1"/>
    </row>
    <row r="145" ht="13.5">
      <c r="B145" s="1"/>
    </row>
  </sheetData>
  <sheetProtection/>
  <mergeCells count="59">
    <mergeCell ref="BD5:BD6"/>
    <mergeCell ref="BE5:BE6"/>
    <mergeCell ref="BF53:BG53"/>
    <mergeCell ref="BI53:BJ53"/>
    <mergeCell ref="BN53:BO53"/>
    <mergeCell ref="AX5:AX6"/>
    <mergeCell ref="AY5:AY6"/>
    <mergeCell ref="AZ5:AZ6"/>
    <mergeCell ref="BA5:BA6"/>
    <mergeCell ref="BB5:BB6"/>
    <mergeCell ref="BC5:BC6"/>
    <mergeCell ref="AN5:AO6"/>
    <mergeCell ref="AP5:AQ5"/>
    <mergeCell ref="AR5:AS5"/>
    <mergeCell ref="AT5:AU6"/>
    <mergeCell ref="AV5:AV6"/>
    <mergeCell ref="AW5:AW6"/>
    <mergeCell ref="AH5:AH6"/>
    <mergeCell ref="AI5:AI6"/>
    <mergeCell ref="AJ5:AJ6"/>
    <mergeCell ref="AK5:AK6"/>
    <mergeCell ref="AL5:AL6"/>
    <mergeCell ref="AM5:AM6"/>
    <mergeCell ref="AB5:AB6"/>
    <mergeCell ref="AC5:AC6"/>
    <mergeCell ref="AD5:AD6"/>
    <mergeCell ref="AE5:AE6"/>
    <mergeCell ref="AF5:AF6"/>
    <mergeCell ref="AG5:AG6"/>
    <mergeCell ref="BF4:BH4"/>
    <mergeCell ref="BI4:BK4"/>
    <mergeCell ref="AN3:AO3"/>
    <mergeCell ref="AP3:AQ3"/>
    <mergeCell ref="B5:B6"/>
    <mergeCell ref="C5:C6"/>
    <mergeCell ref="D5:D6"/>
    <mergeCell ref="E5:E6"/>
    <mergeCell ref="F5:F6"/>
    <mergeCell ref="G5:G6"/>
    <mergeCell ref="AN2:AO2"/>
    <mergeCell ref="AP2:AQ2"/>
    <mergeCell ref="AR2:AS2"/>
    <mergeCell ref="AT2:AU2"/>
    <mergeCell ref="BH3:BI3"/>
    <mergeCell ref="AN4:AO4"/>
    <mergeCell ref="AP4:AQ4"/>
    <mergeCell ref="AR4:AS4"/>
    <mergeCell ref="AT4:AU4"/>
    <mergeCell ref="BD4:BE4"/>
    <mergeCell ref="BD2:BE2"/>
    <mergeCell ref="AR3:AS3"/>
    <mergeCell ref="AT3:AU3"/>
    <mergeCell ref="BD3:BE3"/>
    <mergeCell ref="BF3:BG3"/>
    <mergeCell ref="AN1:AO1"/>
    <mergeCell ref="AP1:AQ1"/>
    <mergeCell ref="AR1:AS1"/>
    <mergeCell ref="AT1:AU1"/>
    <mergeCell ref="BD1:BE1"/>
  </mergeCells>
  <conditionalFormatting sqref="B8:B48">
    <cfRule type="cellIs" priority="13" dxfId="1" operator="equal" stopIfTrue="1">
      <formula>$B$7</formula>
    </cfRule>
    <cfRule type="cellIs" priority="14" dxfId="1" operator="equal" stopIfTrue="1">
      <formula>$B$7*10</formula>
    </cfRule>
  </conditionalFormatting>
  <conditionalFormatting sqref="C8:C48">
    <cfRule type="cellIs" priority="15" dxfId="1" operator="equal" stopIfTrue="1">
      <formula>$C$7</formula>
    </cfRule>
    <cfRule type="cellIs" priority="16" dxfId="1" operator="equal" stopIfTrue="1">
      <formula>$C$7*10</formula>
    </cfRule>
  </conditionalFormatting>
  <conditionalFormatting sqref="D8:D48">
    <cfRule type="cellIs" priority="17" dxfId="1" operator="equal" stopIfTrue="1">
      <formula>$D$7</formula>
    </cfRule>
    <cfRule type="cellIs" priority="18" dxfId="1" operator="equal" stopIfTrue="1">
      <formula>$D$7*10</formula>
    </cfRule>
  </conditionalFormatting>
  <conditionalFormatting sqref="E8:E48">
    <cfRule type="cellIs" priority="19" dxfId="1" operator="equal" stopIfTrue="1">
      <formula>$E$7</formula>
    </cfRule>
    <cfRule type="cellIs" priority="20" dxfId="1" operator="equal" stopIfTrue="1">
      <formula>$E$7*10</formula>
    </cfRule>
  </conditionalFormatting>
  <conditionalFormatting sqref="F8:F48">
    <cfRule type="cellIs" priority="21" dxfId="1" operator="equal" stopIfTrue="1">
      <formula>$F$7</formula>
    </cfRule>
    <cfRule type="cellIs" priority="22" dxfId="1" operator="equal" stopIfTrue="1">
      <formula>$F$7*10</formula>
    </cfRule>
  </conditionalFormatting>
  <conditionalFormatting sqref="G8:G48">
    <cfRule type="cellIs" priority="23" dxfId="1" operator="equal" stopIfTrue="1">
      <formula>$G$7</formula>
    </cfRule>
    <cfRule type="cellIs" priority="24" dxfId="1" operator="equal" stopIfTrue="1">
      <formula>$G$7*10</formula>
    </cfRule>
  </conditionalFormatting>
  <conditionalFormatting sqref="H8:H48">
    <cfRule type="cellIs" priority="25" dxfId="1" operator="equal" stopIfTrue="1">
      <formula>$H$7</formula>
    </cfRule>
    <cfRule type="cellIs" priority="26" dxfId="1" operator="equal" stopIfTrue="1">
      <formula>$H$7*10</formula>
    </cfRule>
  </conditionalFormatting>
  <conditionalFormatting sqref="I8:I48">
    <cfRule type="cellIs" priority="27" dxfId="1" operator="equal" stopIfTrue="1">
      <formula>$I$7</formula>
    </cfRule>
    <cfRule type="cellIs" priority="28" dxfId="1" operator="equal" stopIfTrue="1">
      <formula>$I$7*10</formula>
    </cfRule>
  </conditionalFormatting>
  <conditionalFormatting sqref="J8:J48">
    <cfRule type="cellIs" priority="29" dxfId="1" operator="equal" stopIfTrue="1">
      <formula>$J$7</formula>
    </cfRule>
    <cfRule type="cellIs" priority="30" dxfId="1" operator="equal" stopIfTrue="1">
      <formula>$J$7*10</formula>
    </cfRule>
  </conditionalFormatting>
  <conditionalFormatting sqref="K8:K48">
    <cfRule type="cellIs" priority="31" dxfId="1" operator="equal" stopIfTrue="1">
      <formula>$K$7</formula>
    </cfRule>
    <cfRule type="cellIs" priority="32" dxfId="1" operator="equal" stopIfTrue="1">
      <formula>$K$7*10</formula>
    </cfRule>
  </conditionalFormatting>
  <conditionalFormatting sqref="L8:L48">
    <cfRule type="cellIs" priority="33" dxfId="1" operator="equal" stopIfTrue="1">
      <formula>$L$7</formula>
    </cfRule>
    <cfRule type="cellIs" priority="34" dxfId="1" operator="equal" stopIfTrue="1">
      <formula>$L$7*10</formula>
    </cfRule>
  </conditionalFormatting>
  <conditionalFormatting sqref="M8:M48">
    <cfRule type="cellIs" priority="35" dxfId="1" operator="equal" stopIfTrue="1">
      <formula>$M$7</formula>
    </cfRule>
    <cfRule type="cellIs" priority="36" dxfId="1" operator="equal" stopIfTrue="1">
      <formula>$M$7*10</formula>
    </cfRule>
  </conditionalFormatting>
  <conditionalFormatting sqref="N8:N48">
    <cfRule type="cellIs" priority="37" dxfId="1" operator="equal" stopIfTrue="1">
      <formula>$N$7</formula>
    </cfRule>
    <cfRule type="cellIs" priority="38" dxfId="1" operator="equal" stopIfTrue="1">
      <formula>$N$7*10</formula>
    </cfRule>
  </conditionalFormatting>
  <conditionalFormatting sqref="O8:O48">
    <cfRule type="cellIs" priority="39" dxfId="1" operator="equal" stopIfTrue="1">
      <formula>$O$7</formula>
    </cfRule>
    <cfRule type="cellIs" priority="40" dxfId="1" operator="equal" stopIfTrue="1">
      <formula>$O$7*10</formula>
    </cfRule>
  </conditionalFormatting>
  <conditionalFormatting sqref="P8:P48">
    <cfRule type="cellIs" priority="41" dxfId="1" operator="equal" stopIfTrue="1">
      <formula>$P$7</formula>
    </cfRule>
    <cfRule type="cellIs" priority="42" dxfId="1" operator="equal" stopIfTrue="1">
      <formula>$P$7*10</formula>
    </cfRule>
  </conditionalFormatting>
  <conditionalFormatting sqref="S8:S48">
    <cfRule type="cellIs" priority="43" dxfId="1" operator="equal" stopIfTrue="1">
      <formula>$S$7</formula>
    </cfRule>
    <cfRule type="cellIs" priority="44" dxfId="1" operator="equal" stopIfTrue="1">
      <formula>$S$7*10</formula>
    </cfRule>
  </conditionalFormatting>
  <conditionalFormatting sqref="T8:T48">
    <cfRule type="cellIs" priority="45" dxfId="1" operator="equal" stopIfTrue="1">
      <formula>$T$7</formula>
    </cfRule>
    <cfRule type="cellIs" priority="46" dxfId="1" operator="equal" stopIfTrue="1">
      <formula>$T$7*10</formula>
    </cfRule>
  </conditionalFormatting>
  <conditionalFormatting sqref="U8:U48">
    <cfRule type="cellIs" priority="47" dxfId="1" operator="equal" stopIfTrue="1">
      <formula>$U$7</formula>
    </cfRule>
    <cfRule type="cellIs" priority="48" dxfId="1" operator="equal" stopIfTrue="1">
      <formula>$U$7*10</formula>
    </cfRule>
  </conditionalFormatting>
  <conditionalFormatting sqref="V8:V48">
    <cfRule type="cellIs" priority="49" dxfId="1" operator="equal" stopIfTrue="1">
      <formula>$V$7</formula>
    </cfRule>
    <cfRule type="cellIs" priority="50" dxfId="1" operator="equal" stopIfTrue="1">
      <formula>$V$7*10</formula>
    </cfRule>
  </conditionalFormatting>
  <conditionalFormatting sqref="W8:W48">
    <cfRule type="cellIs" priority="51" dxfId="1" operator="equal" stopIfTrue="1">
      <formula>$W$7</formula>
    </cfRule>
    <cfRule type="cellIs" priority="52" dxfId="1" operator="equal" stopIfTrue="1">
      <formula>$W$7*10</formula>
    </cfRule>
  </conditionalFormatting>
  <conditionalFormatting sqref="B4">
    <cfRule type="cellIs" priority="53" dxfId="1" operator="equal" stopIfTrue="1">
      <formula>$B$3</formula>
    </cfRule>
    <cfRule type="cellIs" priority="54" dxfId="72" operator="equal" stopIfTrue="1">
      <formula>$B$3</formula>
    </cfRule>
  </conditionalFormatting>
  <conditionalFormatting sqref="X8:X48">
    <cfRule type="cellIs" priority="55" dxfId="1" operator="equal" stopIfTrue="1">
      <formula>$X$7</formula>
    </cfRule>
    <cfRule type="cellIs" priority="56" dxfId="1" operator="equal" stopIfTrue="1">
      <formula>$X$7*10</formula>
    </cfRule>
  </conditionalFormatting>
  <conditionalFormatting sqref="Y8:Y48">
    <cfRule type="cellIs" priority="57" dxfId="1" operator="equal" stopIfTrue="1">
      <formula>$Y$7</formula>
    </cfRule>
    <cfRule type="cellIs" priority="58" dxfId="1" operator="equal" stopIfTrue="1">
      <formula>$Y$7*10</formula>
    </cfRule>
  </conditionalFormatting>
  <conditionalFormatting sqref="Z8:Z48">
    <cfRule type="cellIs" priority="59" dxfId="1" operator="equal" stopIfTrue="1">
      <formula>$Z$7</formula>
    </cfRule>
    <cfRule type="cellIs" priority="60" dxfId="1" operator="equal" stopIfTrue="1">
      <formula>$Z$7*10</formula>
    </cfRule>
  </conditionalFormatting>
  <conditionalFormatting sqref="AA8:AA48">
    <cfRule type="cellIs" priority="61" dxfId="1" operator="equal" stopIfTrue="1">
      <formula>$AA$7</formula>
    </cfRule>
    <cfRule type="cellIs" priority="62" dxfId="1" operator="equal" stopIfTrue="1">
      <formula>$AA$7*10</formula>
    </cfRule>
  </conditionalFormatting>
  <conditionalFormatting sqref="AB8:AB48">
    <cfRule type="cellIs" priority="63" dxfId="1" operator="equal" stopIfTrue="1">
      <formula>$AB$7</formula>
    </cfRule>
    <cfRule type="cellIs" priority="64" dxfId="1" operator="equal" stopIfTrue="1">
      <formula>$AB$7*10</formula>
    </cfRule>
  </conditionalFormatting>
  <conditionalFormatting sqref="AC8:AC48">
    <cfRule type="cellIs" priority="65" dxfId="1" operator="equal" stopIfTrue="1">
      <formula>$AC$7</formula>
    </cfRule>
    <cfRule type="cellIs" priority="66" dxfId="1" operator="equal" stopIfTrue="1">
      <formula>$AC$7*10</formula>
    </cfRule>
  </conditionalFormatting>
  <conditionalFormatting sqref="AD8:AD48">
    <cfRule type="cellIs" priority="67" dxfId="1" operator="equal" stopIfTrue="1">
      <formula>$AD$7</formula>
    </cfRule>
    <cfRule type="cellIs" priority="68" dxfId="1" operator="equal" stopIfTrue="1">
      <formula>$AD$7*10</formula>
    </cfRule>
  </conditionalFormatting>
  <conditionalFormatting sqref="AE8:AE48">
    <cfRule type="cellIs" priority="69" dxfId="1" operator="equal" stopIfTrue="1">
      <formula>$AE$7</formula>
    </cfRule>
    <cfRule type="cellIs" priority="70" dxfId="1" operator="equal" stopIfTrue="1">
      <formula>$AE$7*10</formula>
    </cfRule>
  </conditionalFormatting>
  <conditionalFormatting sqref="AF8:AF48">
    <cfRule type="cellIs" priority="71" dxfId="1" operator="equal" stopIfTrue="1">
      <formula>$AF$7</formula>
    </cfRule>
    <cfRule type="cellIs" priority="72" dxfId="1" operator="equal" stopIfTrue="1">
      <formula>$AF$7*10</formula>
    </cfRule>
  </conditionalFormatting>
  <conditionalFormatting sqref="AG8:AG48">
    <cfRule type="cellIs" priority="73" dxfId="1" operator="equal" stopIfTrue="1">
      <formula>$AG$7</formula>
    </cfRule>
    <cfRule type="cellIs" priority="74" dxfId="1" operator="equal" stopIfTrue="1">
      <formula>$AG$7*10</formula>
    </cfRule>
  </conditionalFormatting>
  <conditionalFormatting sqref="AH8:AH48">
    <cfRule type="cellIs" priority="75" dxfId="1" operator="equal" stopIfTrue="1">
      <formula>$AH$7</formula>
    </cfRule>
    <cfRule type="cellIs" priority="76" dxfId="1" operator="equal" stopIfTrue="1">
      <formula>$AH$7*10</formula>
    </cfRule>
  </conditionalFormatting>
  <conditionalFormatting sqref="AI8:AI48">
    <cfRule type="cellIs" priority="77" dxfId="1" operator="equal" stopIfTrue="1">
      <formula>$AI$7</formula>
    </cfRule>
    <cfRule type="cellIs" priority="78" dxfId="1" operator="equal" stopIfTrue="1">
      <formula>$AI$7*10</formula>
    </cfRule>
  </conditionalFormatting>
  <conditionalFormatting sqref="AJ8:AJ48">
    <cfRule type="cellIs" priority="79" dxfId="1" operator="equal" stopIfTrue="1">
      <formula>$AJ$7</formula>
    </cfRule>
    <cfRule type="cellIs" priority="80" dxfId="1" operator="equal" stopIfTrue="1">
      <formula>$AJ$7*10</formula>
    </cfRule>
  </conditionalFormatting>
  <conditionalFormatting sqref="AK8:AK48">
    <cfRule type="cellIs" priority="81" dxfId="1" operator="equal" stopIfTrue="1">
      <formula>$AK$7</formula>
    </cfRule>
    <cfRule type="cellIs" priority="82" dxfId="1" operator="equal" stopIfTrue="1">
      <formula>$AK$7*10</formula>
    </cfRule>
  </conditionalFormatting>
  <conditionalFormatting sqref="AL8:AL48">
    <cfRule type="cellIs" priority="83" dxfId="1" operator="equal" stopIfTrue="1">
      <formula>$AL$7</formula>
    </cfRule>
    <cfRule type="cellIs" priority="84" dxfId="1" operator="equal" stopIfTrue="1">
      <formula>$AL$7*10</formula>
    </cfRule>
  </conditionalFormatting>
  <conditionalFormatting sqref="AM8:AM48">
    <cfRule type="cellIs" priority="85" dxfId="1" operator="equal" stopIfTrue="1">
      <formula>$AM$7</formula>
    </cfRule>
    <cfRule type="cellIs" priority="86" dxfId="1" operator="equal" stopIfTrue="1">
      <formula>$AM$7*10</formula>
    </cfRule>
  </conditionalFormatting>
  <conditionalFormatting sqref="AN8:AN48">
    <cfRule type="cellIs" priority="87" dxfId="1" operator="equal" stopIfTrue="1">
      <formula>$AN$7</formula>
    </cfRule>
    <cfRule type="cellIs" priority="88" dxfId="1" operator="equal" stopIfTrue="1">
      <formula>$AN$7*10</formula>
    </cfRule>
  </conditionalFormatting>
  <conditionalFormatting sqref="AO8:AO48">
    <cfRule type="cellIs" priority="89" dxfId="1" operator="equal" stopIfTrue="1">
      <formula>$AO$7</formula>
    </cfRule>
    <cfRule type="cellIs" priority="90" dxfId="1" operator="equal" stopIfTrue="1">
      <formula>$AO$7*10</formula>
    </cfRule>
  </conditionalFormatting>
  <conditionalFormatting sqref="AP8:AP48">
    <cfRule type="cellIs" priority="91" dxfId="1" operator="equal" stopIfTrue="1">
      <formula>$AP$7</formula>
    </cfRule>
    <cfRule type="cellIs" priority="92" dxfId="1" operator="equal" stopIfTrue="1">
      <formula>$AP$7*10</formula>
    </cfRule>
  </conditionalFormatting>
  <conditionalFormatting sqref="AQ8:AQ48">
    <cfRule type="cellIs" priority="93" dxfId="1" operator="equal" stopIfTrue="1">
      <formula>$AQ$7</formula>
    </cfRule>
    <cfRule type="cellIs" priority="94" dxfId="1" operator="equal" stopIfTrue="1">
      <formula>$AQ$7*10</formula>
    </cfRule>
  </conditionalFormatting>
  <conditionalFormatting sqref="AR8:AR48">
    <cfRule type="cellIs" priority="95" dxfId="1" operator="equal" stopIfTrue="1">
      <formula>$AR$7</formula>
    </cfRule>
    <cfRule type="cellIs" priority="96" dxfId="1" operator="equal" stopIfTrue="1">
      <formula>$AR$7*10</formula>
    </cfRule>
  </conditionalFormatting>
  <conditionalFormatting sqref="AS8:AS48">
    <cfRule type="cellIs" priority="97" dxfId="1" operator="equal" stopIfTrue="1">
      <formula>$AS$7</formula>
    </cfRule>
    <cfRule type="cellIs" priority="98" dxfId="1" operator="equal" stopIfTrue="1">
      <formula>$AS$7*10</formula>
    </cfRule>
  </conditionalFormatting>
  <conditionalFormatting sqref="AT8:AT48">
    <cfRule type="cellIs" priority="99" dxfId="1" operator="equal" stopIfTrue="1">
      <formula>$AT$7</formula>
    </cfRule>
    <cfRule type="cellIs" priority="100" dxfId="1" operator="equal" stopIfTrue="1">
      <formula>$AT$7*10</formula>
    </cfRule>
  </conditionalFormatting>
  <conditionalFormatting sqref="AU8:AU48">
    <cfRule type="cellIs" priority="101" dxfId="1" operator="equal" stopIfTrue="1">
      <formula>$AU$7</formula>
    </cfRule>
    <cfRule type="cellIs" priority="102" dxfId="1" operator="equal" stopIfTrue="1">
      <formula>$AU$7*10</formula>
    </cfRule>
  </conditionalFormatting>
  <conditionalFormatting sqref="AV13:AV48">
    <cfRule type="cellIs" priority="103" dxfId="1" operator="equal" stopIfTrue="1">
      <formula>$AV$7</formula>
    </cfRule>
    <cfRule type="cellIs" priority="104" dxfId="1" operator="equal" stopIfTrue="1">
      <formula>$AV$7*10</formula>
    </cfRule>
  </conditionalFormatting>
  <conditionalFormatting sqref="Q8:Q48">
    <cfRule type="cellIs" priority="105" dxfId="1" operator="equal" stopIfTrue="1">
      <formula>$Q$7</formula>
    </cfRule>
    <cfRule type="cellIs" priority="106" dxfId="1" operator="equal" stopIfTrue="1">
      <formula>$Q$7*10</formula>
    </cfRule>
  </conditionalFormatting>
  <conditionalFormatting sqref="R8:R48">
    <cfRule type="cellIs" priority="107" dxfId="1" operator="equal" stopIfTrue="1">
      <formula>$R$7</formula>
    </cfRule>
    <cfRule type="cellIs" priority="108" dxfId="1" operator="equal" stopIfTrue="1">
      <formula>$R$7*10</formula>
    </cfRule>
  </conditionalFormatting>
  <conditionalFormatting sqref="B1:AN1 AP1 AR1 AT1 AV1:BC1">
    <cfRule type="cellIs" priority="109" dxfId="1" operator="equal" stopIfTrue="1">
      <formula>"◎"</formula>
    </cfRule>
    <cfRule type="cellIs" priority="110" dxfId="1" operator="equal" stopIfTrue="1">
      <formula>"○"</formula>
    </cfRule>
    <cfRule type="cellIs" priority="111" dxfId="0" operator="equal" stopIfTrue="1">
      <formula>"×"</formula>
    </cfRule>
  </conditionalFormatting>
  <conditionalFormatting sqref="BM8:BM48">
    <cfRule type="cellIs" priority="112" dxfId="6" operator="greaterThanOrEqual" stopIfTrue="1">
      <formula>10</formula>
    </cfRule>
  </conditionalFormatting>
  <conditionalFormatting sqref="BS8:BV48">
    <cfRule type="cellIs" priority="113" dxfId="6" operator="lessThanOrEqual" stopIfTrue="1">
      <formula>-1</formula>
    </cfRule>
  </conditionalFormatting>
  <conditionalFormatting sqref="BW8:BW48">
    <cfRule type="cellIs" priority="114" dxfId="12" operator="lessThanOrEqual" stopIfTrue="1">
      <formula>-1</formula>
    </cfRule>
  </conditionalFormatting>
  <conditionalFormatting sqref="AV8:AV12">
    <cfRule type="cellIs" priority="11" dxfId="1" operator="equal" stopIfTrue="1">
      <formula>$AR$7</formula>
    </cfRule>
    <cfRule type="cellIs" priority="12" dxfId="1" operator="equal" stopIfTrue="1">
      <formula>$AR$7*10</formula>
    </cfRule>
  </conditionalFormatting>
  <conditionalFormatting sqref="AW8:BC48">
    <cfRule type="cellIs" priority="9" dxfId="8" operator="equal" stopIfTrue="1">
      <formula>AW$7*10</formula>
    </cfRule>
    <cfRule type="cellIs" priority="10" dxfId="8" operator="equal" stopIfTrue="1">
      <formula>AW$7</formula>
    </cfRule>
  </conditionalFormatting>
  <conditionalFormatting sqref="BO8">
    <cfRule type="cellIs" priority="8" dxfId="6" operator="greaterThanOrEqual" stopIfTrue="1">
      <formula>9</formula>
    </cfRule>
  </conditionalFormatting>
  <conditionalFormatting sqref="BO9:BO48">
    <cfRule type="cellIs" priority="7" dxfId="6" operator="greaterThanOrEqual" stopIfTrue="1">
      <formula>9</formula>
    </cfRule>
  </conditionalFormatting>
  <conditionalFormatting sqref="B3">
    <cfRule type="cellIs" priority="5" dxfId="1" operator="between" stopIfTrue="1">
      <formula>100</formula>
      <formula>70</formula>
    </cfRule>
    <cfRule type="cellIs" priority="6" dxfId="0" operator="between" stopIfTrue="1">
      <formula>49</formula>
      <formula>0</formula>
    </cfRule>
  </conditionalFormatting>
  <conditionalFormatting sqref="C3">
    <cfRule type="cellIs" priority="3" dxfId="1" operator="between" stopIfTrue="1">
      <formula>100</formula>
      <formula>70</formula>
    </cfRule>
    <cfRule type="cellIs" priority="4" dxfId="0" operator="between" stopIfTrue="1">
      <formula>49</formula>
      <formula>0</formula>
    </cfRule>
  </conditionalFormatting>
  <conditionalFormatting sqref="D3:AN3 AP3 AR3 AT3 AV3:BC3">
    <cfRule type="cellIs" priority="1" dxfId="1" operator="between" stopIfTrue="1">
      <formula>100</formula>
      <formula>70</formula>
    </cfRule>
    <cfRule type="cellIs" priority="2" dxfId="0" operator="between" stopIfTrue="1">
      <formula>49</formula>
      <formula>0</formula>
    </cfRule>
  </conditionalFormatting>
  <printOptions/>
  <pageMargins left="1.01" right="0.42" top="0.51" bottom="0.52" header="0.512" footer="0.512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145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Y13" sqref="AY13"/>
    </sheetView>
  </sheetViews>
  <sheetFormatPr defaultColWidth="8.796875" defaultRowHeight="14.25"/>
  <cols>
    <col min="1" max="56" width="2.59765625" style="0" customWidth="1"/>
    <col min="57" max="57" width="20.59765625" style="0" customWidth="1"/>
    <col min="58" max="64" width="5.19921875" style="0" customWidth="1"/>
    <col min="65" max="65" width="7.19921875" style="0" customWidth="1"/>
    <col min="71" max="73" width="10.3984375" style="0" customWidth="1"/>
    <col min="74" max="74" width="11.09765625" style="0" customWidth="1"/>
    <col min="75" max="75" width="10.09765625" style="0" customWidth="1"/>
  </cols>
  <sheetData>
    <row r="1" spans="1:75" ht="14.25" thickBot="1">
      <c r="A1" s="69"/>
      <c r="B1" s="70" t="e">
        <f aca="true" t="shared" si="0" ref="B1:BC1">IF(B3&gt;=80,"◎",IF(B3&gt;=70,"○",IF(B3&gt;=50,"",IF(B3&lt;=49,"×"))))</f>
        <v>#DIV/0!</v>
      </c>
      <c r="C1" s="70" t="e">
        <f t="shared" si="0"/>
        <v>#DIV/0!</v>
      </c>
      <c r="D1" s="70" t="e">
        <f t="shared" si="0"/>
        <v>#DIV/0!</v>
      </c>
      <c r="E1" s="70" t="e">
        <f t="shared" si="0"/>
        <v>#DIV/0!</v>
      </c>
      <c r="F1" s="70" t="e">
        <f t="shared" si="0"/>
        <v>#DIV/0!</v>
      </c>
      <c r="G1" s="288" t="e">
        <f t="shared" si="0"/>
        <v>#DIV/0!</v>
      </c>
      <c r="H1" s="70" t="e">
        <f t="shared" si="0"/>
        <v>#DIV/0!</v>
      </c>
      <c r="I1" s="70" t="e">
        <f t="shared" si="0"/>
        <v>#DIV/0!</v>
      </c>
      <c r="J1" s="70" t="e">
        <f t="shared" si="0"/>
        <v>#DIV/0!</v>
      </c>
      <c r="K1" s="70" t="e">
        <f t="shared" si="0"/>
        <v>#DIV/0!</v>
      </c>
      <c r="L1" s="291" t="e">
        <f t="shared" si="0"/>
        <v>#DIV/0!</v>
      </c>
      <c r="M1" s="70" t="e">
        <f t="shared" si="0"/>
        <v>#DIV/0!</v>
      </c>
      <c r="N1" s="70" t="e">
        <f t="shared" si="0"/>
        <v>#DIV/0!</v>
      </c>
      <c r="O1" s="70" t="e">
        <f t="shared" si="0"/>
        <v>#DIV/0!</v>
      </c>
      <c r="P1" s="71" t="e">
        <f t="shared" si="0"/>
        <v>#DIV/0!</v>
      </c>
      <c r="Q1" s="288" t="e">
        <f t="shared" si="0"/>
        <v>#DIV/0!</v>
      </c>
      <c r="R1" s="72" t="e">
        <f t="shared" si="0"/>
        <v>#DIV/0!</v>
      </c>
      <c r="S1" s="70" t="e">
        <f t="shared" si="0"/>
        <v>#DIV/0!</v>
      </c>
      <c r="T1" s="70" t="e">
        <f t="shared" si="0"/>
        <v>#DIV/0!</v>
      </c>
      <c r="U1" s="70" t="e">
        <f t="shared" si="0"/>
        <v>#DIV/0!</v>
      </c>
      <c r="V1" s="291" t="e">
        <f t="shared" si="0"/>
        <v>#DIV/0!</v>
      </c>
      <c r="W1" s="70" t="e">
        <f t="shared" si="0"/>
        <v>#DIV/0!</v>
      </c>
      <c r="X1" s="70" t="e">
        <f t="shared" si="0"/>
        <v>#DIV/0!</v>
      </c>
      <c r="Y1" s="70" t="e">
        <f t="shared" si="0"/>
        <v>#DIV/0!</v>
      </c>
      <c r="Z1" s="70" t="e">
        <f t="shared" si="0"/>
        <v>#DIV/0!</v>
      </c>
      <c r="AA1" s="288" t="e">
        <f t="shared" si="0"/>
        <v>#DIV/0!</v>
      </c>
      <c r="AB1" s="70" t="e">
        <f t="shared" si="0"/>
        <v>#DIV/0!</v>
      </c>
      <c r="AC1" s="70" t="e">
        <f t="shared" si="0"/>
        <v>#DIV/0!</v>
      </c>
      <c r="AD1" s="73" t="e">
        <f t="shared" si="0"/>
        <v>#DIV/0!</v>
      </c>
      <c r="AE1" s="70" t="e">
        <f t="shared" si="0"/>
        <v>#DIV/0!</v>
      </c>
      <c r="AF1" s="291" t="e">
        <f t="shared" si="0"/>
        <v>#DIV/0!</v>
      </c>
      <c r="AG1" s="70" t="e">
        <f t="shared" si="0"/>
        <v>#DIV/0!</v>
      </c>
      <c r="AH1" s="238" t="e">
        <f t="shared" si="0"/>
        <v>#DIV/0!</v>
      </c>
      <c r="AI1" s="239" t="e">
        <f t="shared" si="0"/>
        <v>#DIV/0!</v>
      </c>
      <c r="AJ1" s="70" t="e">
        <f t="shared" si="0"/>
        <v>#DIV/0!</v>
      </c>
      <c r="AK1" s="288" t="e">
        <f t="shared" si="0"/>
        <v>#DIV/0!</v>
      </c>
      <c r="AL1" s="70" t="e">
        <f t="shared" si="0"/>
        <v>#DIV/0!</v>
      </c>
      <c r="AM1" s="70" t="e">
        <f t="shared" si="0"/>
        <v>#DIV/0!</v>
      </c>
      <c r="AN1" s="311" t="e">
        <f t="shared" si="0"/>
        <v>#DIV/0!</v>
      </c>
      <c r="AO1" s="312"/>
      <c r="AP1" s="313" t="e">
        <f t="shared" si="0"/>
        <v>#DIV/0!</v>
      </c>
      <c r="AQ1" s="312"/>
      <c r="AR1" s="314" t="e">
        <f t="shared" si="0"/>
        <v>#DIV/0!</v>
      </c>
      <c r="AS1" s="312"/>
      <c r="AT1" s="313" t="e">
        <f t="shared" si="0"/>
        <v>#DIV/0!</v>
      </c>
      <c r="AU1" s="315"/>
      <c r="AV1" s="73" t="e">
        <f t="shared" si="0"/>
        <v>#DIV/0!</v>
      </c>
      <c r="AW1" s="239" t="e">
        <f t="shared" si="0"/>
        <v>#DIV/0!</v>
      </c>
      <c r="AX1" s="239" t="e">
        <f t="shared" si="0"/>
        <v>#DIV/0!</v>
      </c>
      <c r="AY1" s="289" t="e">
        <f t="shared" si="0"/>
        <v>#DIV/0!</v>
      </c>
      <c r="AZ1" s="70" t="e">
        <f t="shared" si="0"/>
        <v>#DIV/0!</v>
      </c>
      <c r="BA1" s="70" t="e">
        <f t="shared" si="0"/>
        <v>#DIV/0!</v>
      </c>
      <c r="BB1" s="70" t="e">
        <f t="shared" si="0"/>
        <v>#DIV/0!</v>
      </c>
      <c r="BC1" s="70" t="e">
        <f t="shared" si="0"/>
        <v>#DIV/0!</v>
      </c>
      <c r="BD1" s="316"/>
      <c r="BE1" s="317"/>
      <c r="BF1" s="74" t="s">
        <v>12</v>
      </c>
      <c r="BG1" s="75">
        <f>COUNTIF(B1:BC1,"◎")</f>
        <v>0</v>
      </c>
      <c r="BH1" s="74" t="s">
        <v>13</v>
      </c>
      <c r="BI1" s="75">
        <f>COUNTIF(B1:BC1,"○")</f>
        <v>0</v>
      </c>
      <c r="BJ1" s="74" t="s">
        <v>14</v>
      </c>
      <c r="BK1" s="75">
        <f>COUNTIF(B1:BC1,"×")</f>
        <v>0</v>
      </c>
      <c r="BL1" s="75"/>
      <c r="BM1" s="69"/>
      <c r="BN1" s="76"/>
      <c r="BO1" s="69"/>
      <c r="BP1" s="69"/>
      <c r="BQ1" s="69"/>
      <c r="BR1" s="69"/>
      <c r="BS1" s="77"/>
      <c r="BT1" s="69"/>
      <c r="BU1" s="69"/>
      <c r="BV1" s="69"/>
      <c r="BW1" s="77"/>
    </row>
    <row r="2" spans="1:75" ht="16.5" customHeight="1" thickBot="1">
      <c r="A2" s="78"/>
      <c r="B2" s="79">
        <v>1</v>
      </c>
      <c r="C2" s="80">
        <v>2</v>
      </c>
      <c r="D2" s="80">
        <v>3</v>
      </c>
      <c r="E2" s="80">
        <v>4</v>
      </c>
      <c r="F2" s="81">
        <v>5</v>
      </c>
      <c r="G2" s="79">
        <v>6</v>
      </c>
      <c r="H2" s="80">
        <v>7</v>
      </c>
      <c r="I2" s="80">
        <v>8</v>
      </c>
      <c r="J2" s="80">
        <v>9</v>
      </c>
      <c r="K2" s="82">
        <v>10</v>
      </c>
      <c r="L2" s="83">
        <v>11</v>
      </c>
      <c r="M2" s="80">
        <v>12</v>
      </c>
      <c r="N2" s="80">
        <v>13</v>
      </c>
      <c r="O2" s="84">
        <v>14</v>
      </c>
      <c r="P2" s="85">
        <v>15</v>
      </c>
      <c r="Q2" s="86">
        <v>16</v>
      </c>
      <c r="R2" s="87">
        <v>17</v>
      </c>
      <c r="S2" s="88">
        <v>18</v>
      </c>
      <c r="T2" s="89">
        <v>19</v>
      </c>
      <c r="U2" s="90">
        <v>20</v>
      </c>
      <c r="V2" s="83">
        <v>21</v>
      </c>
      <c r="W2" s="80">
        <v>22</v>
      </c>
      <c r="X2" s="80">
        <v>23</v>
      </c>
      <c r="Y2" s="80">
        <v>24</v>
      </c>
      <c r="Z2" s="81">
        <v>25</v>
      </c>
      <c r="AA2" s="86">
        <v>26</v>
      </c>
      <c r="AB2" s="89">
        <v>27</v>
      </c>
      <c r="AC2" s="93">
        <v>28</v>
      </c>
      <c r="AD2" s="94">
        <v>29</v>
      </c>
      <c r="AE2" s="90">
        <v>30</v>
      </c>
      <c r="AF2" s="91">
        <v>31</v>
      </c>
      <c r="AG2" s="93">
        <v>32</v>
      </c>
      <c r="AH2" s="89">
        <v>33</v>
      </c>
      <c r="AI2" s="89">
        <v>34</v>
      </c>
      <c r="AJ2" s="93">
        <v>35</v>
      </c>
      <c r="AK2" s="86">
        <v>36</v>
      </c>
      <c r="AL2" s="89">
        <v>37</v>
      </c>
      <c r="AM2" s="93">
        <v>38</v>
      </c>
      <c r="AN2" s="318">
        <v>39</v>
      </c>
      <c r="AO2" s="319"/>
      <c r="AP2" s="320">
        <v>40</v>
      </c>
      <c r="AQ2" s="319"/>
      <c r="AR2" s="321">
        <v>41</v>
      </c>
      <c r="AS2" s="319"/>
      <c r="AT2" s="320">
        <v>42</v>
      </c>
      <c r="AU2" s="322"/>
      <c r="AV2" s="94">
        <v>43</v>
      </c>
      <c r="AW2" s="89">
        <v>44</v>
      </c>
      <c r="AX2" s="93">
        <v>45</v>
      </c>
      <c r="AY2" s="86">
        <v>46</v>
      </c>
      <c r="AZ2" s="89">
        <v>47</v>
      </c>
      <c r="BA2" s="89">
        <v>48</v>
      </c>
      <c r="BB2" s="89">
        <v>49</v>
      </c>
      <c r="BC2" s="92">
        <v>50</v>
      </c>
      <c r="BD2" s="304" t="s">
        <v>1</v>
      </c>
      <c r="BE2" s="305"/>
      <c r="BF2" s="95" t="s">
        <v>15</v>
      </c>
      <c r="BG2" s="303">
        <f>IF(BF7,BF7,0)</f>
        <v>0</v>
      </c>
      <c r="BH2" s="96" t="s">
        <v>16</v>
      </c>
      <c r="BI2" s="95" t="s">
        <v>17</v>
      </c>
      <c r="BJ2" s="303">
        <f>COUNTIF(BJ55:BJ95,"&gt;0")</f>
        <v>0</v>
      </c>
      <c r="BK2" s="96" t="s">
        <v>16</v>
      </c>
      <c r="BL2" s="97"/>
      <c r="BM2" s="74" t="s">
        <v>28</v>
      </c>
      <c r="BN2" s="98" t="s">
        <v>29</v>
      </c>
      <c r="BO2" s="98" t="s">
        <v>90</v>
      </c>
      <c r="BP2" s="98" t="s">
        <v>91</v>
      </c>
      <c r="BQ2" s="98" t="s">
        <v>92</v>
      </c>
      <c r="BR2" s="98" t="s">
        <v>38</v>
      </c>
      <c r="BS2" s="99" t="s">
        <v>28</v>
      </c>
      <c r="BT2" s="98" t="s">
        <v>90</v>
      </c>
      <c r="BU2" s="98" t="s">
        <v>39</v>
      </c>
      <c r="BV2" s="98"/>
      <c r="BW2" s="99" t="s">
        <v>26</v>
      </c>
    </row>
    <row r="3" spans="1:75" ht="16.5" customHeight="1" thickBot="1">
      <c r="A3" s="100"/>
      <c r="B3" s="101" t="e">
        <f>B4/BJ2*100</f>
        <v>#DIV/0!</v>
      </c>
      <c r="C3" s="101" t="e">
        <f>C4/BJ2*100</f>
        <v>#DIV/0!</v>
      </c>
      <c r="D3" s="101" t="e">
        <f>D4/BJ2*100</f>
        <v>#DIV/0!</v>
      </c>
      <c r="E3" s="101" t="e">
        <f>E4/BJ2*100</f>
        <v>#DIV/0!</v>
      </c>
      <c r="F3" s="101" t="e">
        <f>F4/BJ2*100</f>
        <v>#DIV/0!</v>
      </c>
      <c r="G3" s="101" t="e">
        <f>G4/BJ2*100</f>
        <v>#DIV/0!</v>
      </c>
      <c r="H3" s="101" t="e">
        <f>H4/BJ2*100</f>
        <v>#DIV/0!</v>
      </c>
      <c r="I3" s="101" t="e">
        <f>I4/BJ2*100</f>
        <v>#DIV/0!</v>
      </c>
      <c r="J3" s="101" t="e">
        <f>J4/BJ2*100</f>
        <v>#DIV/0!</v>
      </c>
      <c r="K3" s="101" t="e">
        <f>K4/BJ2*100</f>
        <v>#DIV/0!</v>
      </c>
      <c r="L3" s="101" t="e">
        <f>L4/BJ2*100</f>
        <v>#DIV/0!</v>
      </c>
      <c r="M3" s="101" t="e">
        <f>M4/BJ2*100</f>
        <v>#DIV/0!</v>
      </c>
      <c r="N3" s="101" t="e">
        <f>N4/BJ2*100</f>
        <v>#DIV/0!</v>
      </c>
      <c r="O3" s="101" t="e">
        <f>O4/BJ2*100</f>
        <v>#DIV/0!</v>
      </c>
      <c r="P3" s="101" t="e">
        <f>P4/BJ2*100</f>
        <v>#DIV/0!</v>
      </c>
      <c r="Q3" s="101" t="e">
        <f>Q4/BJ2*100</f>
        <v>#DIV/0!</v>
      </c>
      <c r="R3" s="101" t="e">
        <f>R4/BJ2*100</f>
        <v>#DIV/0!</v>
      </c>
      <c r="S3" s="101" t="e">
        <f>S4/BJ2*100</f>
        <v>#DIV/0!</v>
      </c>
      <c r="T3" s="101" t="e">
        <f>T4/BJ2*100</f>
        <v>#DIV/0!</v>
      </c>
      <c r="U3" s="101" t="e">
        <f>U4/BJ2*100</f>
        <v>#DIV/0!</v>
      </c>
      <c r="V3" s="101" t="e">
        <f>V4/BJ2*100</f>
        <v>#DIV/0!</v>
      </c>
      <c r="W3" s="101" t="e">
        <f>W4/BJ2*100</f>
        <v>#DIV/0!</v>
      </c>
      <c r="X3" s="101" t="e">
        <f>X4/BJ2*100</f>
        <v>#DIV/0!</v>
      </c>
      <c r="Y3" s="101" t="e">
        <f>Y4/BJ2*100</f>
        <v>#DIV/0!</v>
      </c>
      <c r="Z3" s="101" t="e">
        <f>Z4/BJ2*100</f>
        <v>#DIV/0!</v>
      </c>
      <c r="AA3" s="101" t="e">
        <f>AA4/BJ2*100</f>
        <v>#DIV/0!</v>
      </c>
      <c r="AB3" s="101" t="e">
        <f>AB4/BJ2*100</f>
        <v>#DIV/0!</v>
      </c>
      <c r="AC3" s="101" t="e">
        <f>AC4/BJ2*100</f>
        <v>#DIV/0!</v>
      </c>
      <c r="AD3" s="101" t="e">
        <f>AD4/BJ2*100</f>
        <v>#DIV/0!</v>
      </c>
      <c r="AE3" s="101" t="e">
        <f>AE4/BJ2*100</f>
        <v>#DIV/0!</v>
      </c>
      <c r="AF3" s="101" t="e">
        <f>AF4/BJ2*100</f>
        <v>#DIV/0!</v>
      </c>
      <c r="AG3" s="101" t="e">
        <f>AG4/BJ2*100</f>
        <v>#DIV/0!</v>
      </c>
      <c r="AH3" s="101" t="e">
        <f>AH4/BJ2*100</f>
        <v>#DIV/0!</v>
      </c>
      <c r="AI3" s="101" t="e">
        <f>AI4/BJ2*100</f>
        <v>#DIV/0!</v>
      </c>
      <c r="AJ3" s="102" t="e">
        <f>AJ4/BJ2*100</f>
        <v>#DIV/0!</v>
      </c>
      <c r="AK3" s="101" t="e">
        <f>AK4/BJ2*100</f>
        <v>#DIV/0!</v>
      </c>
      <c r="AL3" s="101" t="e">
        <f>AL4/BJ2*100</f>
        <v>#DIV/0!</v>
      </c>
      <c r="AM3" s="101" t="e">
        <f>AM4/BJ2*100</f>
        <v>#DIV/0!</v>
      </c>
      <c r="AN3" s="308" t="e">
        <f>AN96/$BJ$2*100</f>
        <v>#DIV/0!</v>
      </c>
      <c r="AO3" s="307"/>
      <c r="AP3" s="308" t="e">
        <f>AP96/$BJ$2*100</f>
        <v>#DIV/0!</v>
      </c>
      <c r="AQ3" s="332"/>
      <c r="AR3" s="306" t="e">
        <f>AR96/$BJ$2*100</f>
        <v>#DIV/0!</v>
      </c>
      <c r="AS3" s="307"/>
      <c r="AT3" s="308" t="e">
        <f>AT96/$BJ$2*100</f>
        <v>#DIV/0!</v>
      </c>
      <c r="AU3" s="307"/>
      <c r="AV3" s="101" t="e">
        <f>AV4/BJ2*100</f>
        <v>#DIV/0!</v>
      </c>
      <c r="AW3" s="218" t="e">
        <f>AW4/BJ2*100</f>
        <v>#DIV/0!</v>
      </c>
      <c r="AX3" s="286" t="e">
        <f>AX4/BJ2*100</f>
        <v>#DIV/0!</v>
      </c>
      <c r="AY3" s="101" t="e">
        <f>AY4/BJ2*100</f>
        <v>#DIV/0!</v>
      </c>
      <c r="AZ3" s="218" t="e">
        <f>AZ4/BJ2*100</f>
        <v>#DIV/0!</v>
      </c>
      <c r="BA3" s="218" t="e">
        <f>BA4/BJ2*100</f>
        <v>#DIV/0!</v>
      </c>
      <c r="BB3" s="218" t="e">
        <f>BB4/BJ2*100</f>
        <v>#DIV/0!</v>
      </c>
      <c r="BC3" s="284" t="e">
        <f>BC4/BJ2*100</f>
        <v>#DIV/0!</v>
      </c>
      <c r="BD3" s="304" t="s">
        <v>2</v>
      </c>
      <c r="BE3" s="305"/>
      <c r="BF3" s="309" t="s">
        <v>18</v>
      </c>
      <c r="BG3" s="310"/>
      <c r="BH3" s="323" t="e">
        <f>BG2/BJ2*100</f>
        <v>#DIV/0!</v>
      </c>
      <c r="BI3" s="323"/>
      <c r="BJ3" s="103" t="s">
        <v>19</v>
      </c>
      <c r="BK3" s="104"/>
      <c r="BL3" s="97"/>
      <c r="BM3" s="74" t="s">
        <v>23</v>
      </c>
      <c r="BN3" s="105" t="s">
        <v>24</v>
      </c>
      <c r="BO3" s="74" t="s">
        <v>23</v>
      </c>
      <c r="BP3" s="74" t="s">
        <v>24</v>
      </c>
      <c r="BQ3" s="74" t="s">
        <v>24</v>
      </c>
      <c r="BR3" s="74" t="s">
        <v>23</v>
      </c>
      <c r="BS3" s="99" t="s">
        <v>25</v>
      </c>
      <c r="BT3" s="106" t="s">
        <v>25</v>
      </c>
      <c r="BU3" s="106" t="s">
        <v>25</v>
      </c>
      <c r="BV3" s="106"/>
      <c r="BW3" s="99" t="s">
        <v>25</v>
      </c>
    </row>
    <row r="4" spans="1:75" ht="16.5" customHeight="1" thickBot="1">
      <c r="A4" s="78"/>
      <c r="B4" s="107" t="str">
        <f aca="true" t="shared" si="1" ref="B4:AY4">IF(B96,B96,"0")</f>
        <v>0</v>
      </c>
      <c r="C4" s="107" t="str">
        <f t="shared" si="1"/>
        <v>0</v>
      </c>
      <c r="D4" s="107" t="str">
        <f t="shared" si="1"/>
        <v>0</v>
      </c>
      <c r="E4" s="107" t="str">
        <f t="shared" si="1"/>
        <v>0</v>
      </c>
      <c r="F4" s="107" t="str">
        <f t="shared" si="1"/>
        <v>0</v>
      </c>
      <c r="G4" s="107" t="str">
        <f t="shared" si="1"/>
        <v>0</v>
      </c>
      <c r="H4" s="107" t="str">
        <f t="shared" si="1"/>
        <v>0</v>
      </c>
      <c r="I4" s="107" t="str">
        <f t="shared" si="1"/>
        <v>0</v>
      </c>
      <c r="J4" s="107" t="str">
        <f t="shared" si="1"/>
        <v>0</v>
      </c>
      <c r="K4" s="107" t="str">
        <f t="shared" si="1"/>
        <v>0</v>
      </c>
      <c r="L4" s="107" t="str">
        <f t="shared" si="1"/>
        <v>0</v>
      </c>
      <c r="M4" s="107" t="str">
        <f t="shared" si="1"/>
        <v>0</v>
      </c>
      <c r="N4" s="107" t="str">
        <f t="shared" si="1"/>
        <v>0</v>
      </c>
      <c r="O4" s="108" t="str">
        <f t="shared" si="1"/>
        <v>0</v>
      </c>
      <c r="P4" s="109" t="str">
        <f t="shared" si="1"/>
        <v>0</v>
      </c>
      <c r="Q4" s="107" t="str">
        <f t="shared" si="1"/>
        <v>0</v>
      </c>
      <c r="R4" s="110" t="str">
        <f t="shared" si="1"/>
        <v>0</v>
      </c>
      <c r="S4" s="111" t="str">
        <f t="shared" si="1"/>
        <v>0</v>
      </c>
      <c r="T4" s="107" t="str">
        <f t="shared" si="1"/>
        <v>0</v>
      </c>
      <c r="U4" s="107" t="str">
        <f t="shared" si="1"/>
        <v>0</v>
      </c>
      <c r="V4" s="107" t="str">
        <f t="shared" si="1"/>
        <v>0</v>
      </c>
      <c r="W4" s="107" t="str">
        <f t="shared" si="1"/>
        <v>0</v>
      </c>
      <c r="X4" s="107" t="str">
        <f t="shared" si="1"/>
        <v>0</v>
      </c>
      <c r="Y4" s="107" t="str">
        <f t="shared" si="1"/>
        <v>0</v>
      </c>
      <c r="Z4" s="107" t="str">
        <f t="shared" si="1"/>
        <v>0</v>
      </c>
      <c r="AA4" s="107" t="str">
        <f t="shared" si="1"/>
        <v>0</v>
      </c>
      <c r="AB4" s="107" t="str">
        <f t="shared" si="1"/>
        <v>0</v>
      </c>
      <c r="AC4" s="108" t="str">
        <f t="shared" si="1"/>
        <v>0</v>
      </c>
      <c r="AD4" s="109" t="str">
        <f t="shared" si="1"/>
        <v>0</v>
      </c>
      <c r="AE4" s="107" t="str">
        <f t="shared" si="1"/>
        <v>0</v>
      </c>
      <c r="AF4" s="107" t="str">
        <f t="shared" si="1"/>
        <v>0</v>
      </c>
      <c r="AG4" s="108" t="str">
        <f t="shared" si="1"/>
        <v>0</v>
      </c>
      <c r="AH4" s="219" t="str">
        <f t="shared" si="1"/>
        <v>0</v>
      </c>
      <c r="AI4" s="107" t="str">
        <f t="shared" si="1"/>
        <v>0</v>
      </c>
      <c r="AJ4" s="108" t="str">
        <f t="shared" si="1"/>
        <v>0</v>
      </c>
      <c r="AK4" s="107" t="str">
        <f t="shared" si="1"/>
        <v>0</v>
      </c>
      <c r="AL4" s="107" t="str">
        <f t="shared" si="1"/>
        <v>0</v>
      </c>
      <c r="AM4" s="108" t="str">
        <f t="shared" si="1"/>
        <v>0</v>
      </c>
      <c r="AN4" s="324" t="str">
        <f t="shared" si="1"/>
        <v>0</v>
      </c>
      <c r="AO4" s="325"/>
      <c r="AP4" s="326" t="str">
        <f t="shared" si="1"/>
        <v>0</v>
      </c>
      <c r="AQ4" s="325"/>
      <c r="AR4" s="327" t="str">
        <f t="shared" si="1"/>
        <v>0</v>
      </c>
      <c r="AS4" s="325"/>
      <c r="AT4" s="326" t="str">
        <f t="shared" si="1"/>
        <v>0</v>
      </c>
      <c r="AU4" s="328"/>
      <c r="AV4" s="109" t="str">
        <f t="shared" si="1"/>
        <v>0</v>
      </c>
      <c r="AW4" s="219" t="str">
        <f t="shared" si="1"/>
        <v>0</v>
      </c>
      <c r="AX4" s="287" t="str">
        <f t="shared" si="1"/>
        <v>0</v>
      </c>
      <c r="AY4" s="107" t="str">
        <f t="shared" si="1"/>
        <v>0</v>
      </c>
      <c r="AZ4" s="219" t="str">
        <f>IF(AZ96,AZ96,"0")</f>
        <v>0</v>
      </c>
      <c r="BA4" s="219" t="str">
        <f>IF(BA96,BA96,"0")</f>
        <v>0</v>
      </c>
      <c r="BB4" s="219" t="str">
        <f>IF(BB96,BB96,"0")</f>
        <v>0</v>
      </c>
      <c r="BC4" s="285" t="str">
        <f>IF(BC96,BC96,"0")</f>
        <v>0</v>
      </c>
      <c r="BD4" s="329" t="s">
        <v>3</v>
      </c>
      <c r="BE4" s="330"/>
      <c r="BF4" s="304" t="s">
        <v>10</v>
      </c>
      <c r="BG4" s="331"/>
      <c r="BH4" s="331"/>
      <c r="BI4" s="304" t="s">
        <v>11</v>
      </c>
      <c r="BJ4" s="331"/>
      <c r="BK4" s="305"/>
      <c r="BL4" s="106"/>
      <c r="BM4" s="112" t="s">
        <v>30</v>
      </c>
      <c r="BN4" s="113" t="s">
        <v>31</v>
      </c>
      <c r="BO4" s="114" t="s">
        <v>89</v>
      </c>
      <c r="BP4" s="114" t="s">
        <v>33</v>
      </c>
      <c r="BQ4" s="115" t="s">
        <v>93</v>
      </c>
      <c r="BR4" s="115" t="s">
        <v>32</v>
      </c>
      <c r="BS4" s="116" t="s">
        <v>30</v>
      </c>
      <c r="BT4" s="114" t="s">
        <v>89</v>
      </c>
      <c r="BU4" s="115" t="s">
        <v>34</v>
      </c>
      <c r="BV4" s="115"/>
      <c r="BW4" s="77"/>
    </row>
    <row r="5" spans="1:75" ht="149.25" customHeight="1" thickBot="1">
      <c r="A5" s="100"/>
      <c r="B5" s="333" t="s">
        <v>95</v>
      </c>
      <c r="C5" s="335" t="s">
        <v>96</v>
      </c>
      <c r="D5" s="335" t="s">
        <v>97</v>
      </c>
      <c r="E5" s="335" t="s">
        <v>98</v>
      </c>
      <c r="F5" s="337" t="s">
        <v>99</v>
      </c>
      <c r="G5" s="333" t="s">
        <v>138</v>
      </c>
      <c r="H5" s="118" t="s">
        <v>100</v>
      </c>
      <c r="I5" s="118" t="s">
        <v>101</v>
      </c>
      <c r="J5" s="118" t="s">
        <v>102</v>
      </c>
      <c r="K5" s="120" t="s">
        <v>50</v>
      </c>
      <c r="L5" s="121" t="s">
        <v>103</v>
      </c>
      <c r="M5" s="118" t="s">
        <v>104</v>
      </c>
      <c r="N5" s="118" t="s">
        <v>53</v>
      </c>
      <c r="O5" s="122" t="s">
        <v>54</v>
      </c>
      <c r="P5" s="123" t="s">
        <v>105</v>
      </c>
      <c r="Q5" s="117" t="s">
        <v>106</v>
      </c>
      <c r="R5" s="124" t="s">
        <v>107</v>
      </c>
      <c r="S5" s="125" t="s">
        <v>108</v>
      </c>
      <c r="T5" s="118" t="s">
        <v>109</v>
      </c>
      <c r="U5" s="126" t="s">
        <v>110</v>
      </c>
      <c r="V5" s="127" t="s">
        <v>111</v>
      </c>
      <c r="W5" s="128" t="s">
        <v>112</v>
      </c>
      <c r="X5" s="128" t="s">
        <v>113</v>
      </c>
      <c r="Y5" s="128" t="s">
        <v>114</v>
      </c>
      <c r="Z5" s="119" t="s">
        <v>115</v>
      </c>
      <c r="AA5" s="129" t="s">
        <v>116</v>
      </c>
      <c r="AB5" s="335" t="s">
        <v>117</v>
      </c>
      <c r="AC5" s="339" t="s">
        <v>118</v>
      </c>
      <c r="AD5" s="341" t="s">
        <v>40</v>
      </c>
      <c r="AE5" s="343" t="s">
        <v>37</v>
      </c>
      <c r="AF5" s="345" t="s">
        <v>119</v>
      </c>
      <c r="AG5" s="347" t="s">
        <v>120</v>
      </c>
      <c r="AH5" s="349" t="s">
        <v>70</v>
      </c>
      <c r="AI5" s="335" t="s">
        <v>121</v>
      </c>
      <c r="AJ5" s="347" t="s">
        <v>73</v>
      </c>
      <c r="AK5" s="333" t="s">
        <v>122</v>
      </c>
      <c r="AL5" s="335" t="s">
        <v>123</v>
      </c>
      <c r="AM5" s="339" t="s">
        <v>124</v>
      </c>
      <c r="AN5" s="353" t="s">
        <v>125</v>
      </c>
      <c r="AO5" s="354"/>
      <c r="AP5" s="357" t="s">
        <v>126</v>
      </c>
      <c r="AQ5" s="358"/>
      <c r="AR5" s="371" t="s">
        <v>127</v>
      </c>
      <c r="AS5" s="372"/>
      <c r="AT5" s="360" t="s">
        <v>128</v>
      </c>
      <c r="AU5" s="361"/>
      <c r="AV5" s="341" t="s">
        <v>129</v>
      </c>
      <c r="AW5" s="335" t="s">
        <v>130</v>
      </c>
      <c r="AX5" s="339" t="s">
        <v>131</v>
      </c>
      <c r="AY5" s="369" t="s">
        <v>132</v>
      </c>
      <c r="AZ5" s="335" t="s">
        <v>133</v>
      </c>
      <c r="BA5" s="335" t="s">
        <v>134</v>
      </c>
      <c r="BB5" s="349" t="s">
        <v>135</v>
      </c>
      <c r="BC5" s="351" t="s">
        <v>136</v>
      </c>
      <c r="BD5" s="364" t="s">
        <v>4</v>
      </c>
      <c r="BE5" s="366" t="s">
        <v>137</v>
      </c>
      <c r="BF5" s="130" t="s">
        <v>8</v>
      </c>
      <c r="BG5" s="131" t="s">
        <v>22</v>
      </c>
      <c r="BH5" s="132" t="s">
        <v>9</v>
      </c>
      <c r="BI5" s="130" t="s">
        <v>5</v>
      </c>
      <c r="BJ5" s="131" t="s">
        <v>6</v>
      </c>
      <c r="BK5" s="133" t="s">
        <v>7</v>
      </c>
      <c r="BL5" s="134"/>
      <c r="BM5" s="69"/>
      <c r="BN5" s="76"/>
      <c r="BO5" s="135"/>
      <c r="BP5" s="69"/>
      <c r="BQ5" s="268" t="s">
        <v>94</v>
      </c>
      <c r="BR5" s="69"/>
      <c r="BS5" s="77"/>
      <c r="BT5" s="69"/>
      <c r="BU5" s="69"/>
      <c r="BV5" s="69"/>
      <c r="BW5" s="77"/>
    </row>
    <row r="6" spans="1:75" ht="23.25" customHeight="1" hidden="1" thickBot="1">
      <c r="A6" s="100"/>
      <c r="B6" s="334"/>
      <c r="C6" s="336"/>
      <c r="D6" s="336"/>
      <c r="E6" s="336"/>
      <c r="F6" s="338"/>
      <c r="G6" s="334"/>
      <c r="H6" s="137"/>
      <c r="I6" s="137"/>
      <c r="J6" s="137"/>
      <c r="K6" s="139"/>
      <c r="L6" s="140"/>
      <c r="M6" s="137"/>
      <c r="N6" s="137"/>
      <c r="O6" s="141"/>
      <c r="P6" s="142"/>
      <c r="Q6" s="136"/>
      <c r="R6" s="143"/>
      <c r="S6" s="144"/>
      <c r="T6" s="137"/>
      <c r="U6" s="139"/>
      <c r="V6" s="140"/>
      <c r="W6" s="137"/>
      <c r="X6" s="137"/>
      <c r="Y6" s="137"/>
      <c r="Z6" s="138"/>
      <c r="AA6" s="136"/>
      <c r="AB6" s="336"/>
      <c r="AC6" s="340"/>
      <c r="AD6" s="342"/>
      <c r="AE6" s="344"/>
      <c r="AF6" s="346"/>
      <c r="AG6" s="348"/>
      <c r="AH6" s="350"/>
      <c r="AI6" s="336"/>
      <c r="AJ6" s="348"/>
      <c r="AK6" s="334"/>
      <c r="AL6" s="336"/>
      <c r="AM6" s="340"/>
      <c r="AN6" s="355"/>
      <c r="AO6" s="356"/>
      <c r="AP6" s="283"/>
      <c r="AQ6" s="141"/>
      <c r="AR6" s="140"/>
      <c r="AS6" s="141"/>
      <c r="AT6" s="362"/>
      <c r="AU6" s="363"/>
      <c r="AV6" s="342"/>
      <c r="AW6" s="336"/>
      <c r="AX6" s="340"/>
      <c r="AY6" s="370"/>
      <c r="AZ6" s="336"/>
      <c r="BA6" s="336"/>
      <c r="BB6" s="350"/>
      <c r="BC6" s="352"/>
      <c r="BD6" s="365"/>
      <c r="BE6" s="367"/>
      <c r="BF6" s="145">
        <f aca="true" t="shared" si="2" ref="BF6:BK6">COUNT(BF7:BF47)</f>
        <v>1</v>
      </c>
      <c r="BG6" s="146">
        <f t="shared" si="2"/>
        <v>1</v>
      </c>
      <c r="BH6" s="147">
        <f t="shared" si="2"/>
        <v>41</v>
      </c>
      <c r="BI6" s="145">
        <f t="shared" si="2"/>
        <v>1</v>
      </c>
      <c r="BJ6" s="146">
        <f t="shared" si="2"/>
        <v>1</v>
      </c>
      <c r="BK6" s="148">
        <f t="shared" si="2"/>
        <v>41</v>
      </c>
      <c r="BL6" s="76"/>
      <c r="BM6" s="69"/>
      <c r="BN6" s="69"/>
      <c r="BO6" s="69"/>
      <c r="BP6" s="69"/>
      <c r="BQ6" s="69"/>
      <c r="BR6" s="69"/>
      <c r="BS6" s="77"/>
      <c r="BT6" s="69"/>
      <c r="BU6" s="69"/>
      <c r="BV6" s="69"/>
      <c r="BW6" s="77"/>
    </row>
    <row r="7" spans="1:75" ht="15" customHeight="1" thickBot="1">
      <c r="A7" s="177" t="s">
        <v>0</v>
      </c>
      <c r="B7" s="149">
        <v>4</v>
      </c>
      <c r="C7" s="292">
        <v>3</v>
      </c>
      <c r="D7" s="292">
        <v>1</v>
      </c>
      <c r="E7" s="292">
        <v>1</v>
      </c>
      <c r="F7" s="293">
        <v>1</v>
      </c>
      <c r="G7" s="149">
        <v>2</v>
      </c>
      <c r="H7" s="292">
        <v>4</v>
      </c>
      <c r="I7" s="292">
        <v>2</v>
      </c>
      <c r="J7" s="292">
        <v>1</v>
      </c>
      <c r="K7" s="294">
        <v>2</v>
      </c>
      <c r="L7" s="295">
        <v>2</v>
      </c>
      <c r="M7" s="292">
        <v>4</v>
      </c>
      <c r="N7" s="292">
        <v>3</v>
      </c>
      <c r="O7" s="296">
        <v>2</v>
      </c>
      <c r="P7" s="297">
        <v>3</v>
      </c>
      <c r="Q7" s="149">
        <v>4</v>
      </c>
      <c r="R7" s="298">
        <v>2</v>
      </c>
      <c r="S7" s="299">
        <v>4</v>
      </c>
      <c r="T7" s="292">
        <v>2</v>
      </c>
      <c r="U7" s="294">
        <v>2</v>
      </c>
      <c r="V7" s="295">
        <v>1</v>
      </c>
      <c r="W7" s="292">
        <v>1</v>
      </c>
      <c r="X7" s="292">
        <v>3</v>
      </c>
      <c r="Y7" s="292">
        <v>3</v>
      </c>
      <c r="Z7" s="293">
        <v>1</v>
      </c>
      <c r="AA7" s="149">
        <v>1</v>
      </c>
      <c r="AB7" s="292">
        <v>3</v>
      </c>
      <c r="AC7" s="296">
        <v>4</v>
      </c>
      <c r="AD7" s="300">
        <v>4</v>
      </c>
      <c r="AE7" s="294">
        <v>4</v>
      </c>
      <c r="AF7" s="295">
        <v>1</v>
      </c>
      <c r="AG7" s="296">
        <v>4</v>
      </c>
      <c r="AH7" s="292">
        <v>2</v>
      </c>
      <c r="AI7" s="292">
        <v>2</v>
      </c>
      <c r="AJ7" s="296">
        <v>4</v>
      </c>
      <c r="AK7" s="149">
        <v>2</v>
      </c>
      <c r="AL7" s="292">
        <v>3</v>
      </c>
      <c r="AM7" s="296">
        <v>3</v>
      </c>
      <c r="AN7" s="300">
        <v>2</v>
      </c>
      <c r="AO7" s="296">
        <v>3</v>
      </c>
      <c r="AP7" s="301">
        <v>1</v>
      </c>
      <c r="AQ7" s="296">
        <v>4</v>
      </c>
      <c r="AR7" s="295">
        <v>1</v>
      </c>
      <c r="AS7" s="296">
        <v>3</v>
      </c>
      <c r="AT7" s="302">
        <v>2</v>
      </c>
      <c r="AU7" s="298">
        <v>4</v>
      </c>
      <c r="AV7" s="300">
        <v>4</v>
      </c>
      <c r="AW7" s="292">
        <v>1</v>
      </c>
      <c r="AX7" s="296">
        <v>3</v>
      </c>
      <c r="AY7" s="149">
        <v>1</v>
      </c>
      <c r="AZ7" s="292">
        <v>4</v>
      </c>
      <c r="BA7" s="292">
        <v>1</v>
      </c>
      <c r="BB7" s="292">
        <v>1</v>
      </c>
      <c r="BC7" s="293">
        <v>2</v>
      </c>
      <c r="BD7" s="177" t="s">
        <v>0</v>
      </c>
      <c r="BE7" s="78"/>
      <c r="BF7" s="152">
        <f>COUNTIF(BF8:BF47,"&gt;=24")</f>
        <v>0</v>
      </c>
      <c r="BG7" s="150">
        <f>COUNTIF(BG8:BG47,"=23")</f>
        <v>0</v>
      </c>
      <c r="BH7" s="153">
        <f>COUNTIF(BH8:BH47,"&gt;=0")</f>
        <v>40</v>
      </c>
      <c r="BI7" s="152">
        <f>COUNTIF(BI8:BI47,"&gt;=35")</f>
        <v>0</v>
      </c>
      <c r="BJ7" s="150">
        <f>COUNTIF(BJ8:BJ47,"&gt;=30")</f>
        <v>0</v>
      </c>
      <c r="BK7" s="151">
        <f>COUNTIF(BK8:BK47,"&gt;=0")</f>
        <v>40</v>
      </c>
      <c r="BL7" s="76"/>
      <c r="BM7" s="69"/>
      <c r="BN7" s="69"/>
      <c r="BO7" s="69"/>
      <c r="BP7" s="69"/>
      <c r="BQ7" s="69"/>
      <c r="BR7" s="69"/>
      <c r="BS7" s="77"/>
      <c r="BT7" s="69"/>
      <c r="BU7" s="69"/>
      <c r="BV7" s="69"/>
      <c r="BW7" s="77"/>
    </row>
    <row r="8" spans="1:75" ht="15" customHeight="1">
      <c r="A8" s="225">
        <v>1</v>
      </c>
      <c r="B8" s="2"/>
      <c r="C8" s="3"/>
      <c r="D8" s="3"/>
      <c r="E8" s="4"/>
      <c r="F8" s="5"/>
      <c r="G8" s="2"/>
      <c r="H8" s="4"/>
      <c r="I8" s="3"/>
      <c r="J8" s="3"/>
      <c r="K8" s="6"/>
      <c r="L8" s="2"/>
      <c r="M8" s="3"/>
      <c r="N8" s="3"/>
      <c r="O8" s="4"/>
      <c r="P8" s="55"/>
      <c r="Q8" s="2"/>
      <c r="R8" s="45"/>
      <c r="S8" s="46"/>
      <c r="T8" s="3"/>
      <c r="U8" s="6"/>
      <c r="V8" s="7"/>
      <c r="W8" s="3"/>
      <c r="X8" s="3"/>
      <c r="Y8" s="3"/>
      <c r="Z8" s="5"/>
      <c r="AA8" s="2"/>
      <c r="AB8" s="3"/>
      <c r="AC8" s="61"/>
      <c r="AD8" s="62"/>
      <c r="AE8" s="9"/>
      <c r="AF8" s="10"/>
      <c r="AG8" s="61"/>
      <c r="AH8" s="8"/>
      <c r="AI8" s="8"/>
      <c r="AJ8" s="61"/>
      <c r="AK8" s="12"/>
      <c r="AL8" s="8"/>
      <c r="AM8" s="61"/>
      <c r="AN8" s="62"/>
      <c r="AO8" s="61"/>
      <c r="AP8" s="269"/>
      <c r="AQ8" s="61"/>
      <c r="AR8" s="10"/>
      <c r="AS8" s="61"/>
      <c r="AT8" s="276"/>
      <c r="AU8" s="262"/>
      <c r="AV8" s="62"/>
      <c r="AW8" s="8"/>
      <c r="AX8" s="61"/>
      <c r="AY8" s="290"/>
      <c r="AZ8" s="8"/>
      <c r="BA8" s="8"/>
      <c r="BB8" s="8"/>
      <c r="BC8" s="11"/>
      <c r="BD8" s="220">
        <v>1</v>
      </c>
      <c r="BE8" s="232"/>
      <c r="BF8" s="157" t="str">
        <f aca="true" t="shared" si="3" ref="BF8:BF48">IF(BN55&gt;=24,BN55," ")</f>
        <v> </v>
      </c>
      <c r="BG8" s="158">
        <f aca="true" t="shared" si="4" ref="BG8:BG48">IF(BN55=23,BN55,"")</f>
      </c>
      <c r="BH8" s="159">
        <f aca="true" t="shared" si="5" ref="BH8:BH48">IF(BN55&lt;=22,BN55," ")</f>
        <v>0</v>
      </c>
      <c r="BI8" s="157" t="str">
        <f aca="true" t="shared" si="6" ref="BI8:BI48">IF(BO55&gt;=35,BO55," ")</f>
        <v> </v>
      </c>
      <c r="BJ8" s="158">
        <f aca="true" t="shared" si="7" ref="BJ8:BJ48">IF(BO55&gt;=35,"",IF(BO55&gt;=30,BO55,IF(BO55&lt;=29,"")))</f>
      </c>
      <c r="BK8" s="159">
        <f aca="true" t="shared" si="8" ref="BK8:BK48">IF(BO55&lt;=29,BO55," ")</f>
        <v>0</v>
      </c>
      <c r="BL8" s="160"/>
      <c r="BM8" s="69">
        <f>COUNTIF(B8:O8,"=10")+COUNTIF(B8:O8,"=20")+COUNTIF(B8:O8,"=30")+COUNTIF(B8:O8,"=40")</f>
        <v>0</v>
      </c>
      <c r="BN8" s="69">
        <f>COUNTIF(P8:R8,"=10")+COUNTIF(P8:R8,"=20")+COUNTIF(P8:R8,"=30")+COUNTIF(P8:R8,"=40")</f>
        <v>0</v>
      </c>
      <c r="BO8" s="69">
        <f>COUNTIF(S8:AC8,"=10")+COUNTIF(S8:AC8,"=20")+COUNTIF(S8:AC8,"=30")+COUNTIF(S8:AC8,"=40")</f>
        <v>0</v>
      </c>
      <c r="BP8" s="69">
        <f>COUNTIF(AD8:AM8,"=10")+COUNTIF(AD8:AM8,"=20")+COUNTIF(AD8:AM8,"=30")+COUNTIF(AD8:AM8,"=40")</f>
        <v>0</v>
      </c>
      <c r="BQ8" s="69">
        <f>(COUNTIF(AN8:AU8,"=10")+COUNTIF(AN8:AU8,"=20")+COUNTIF(AN8:AU8,"=30")+COUNTIF(AN8:AU8,"=40"))/2</f>
        <v>0</v>
      </c>
      <c r="BR8" s="69">
        <f>COUNTIF(AV8:BC8,"=10")+COUNTIF(AV8:BC8,"=20")+COUNTIF(AV8:BC8,"=30")+COUNTIF(AV8:BC8,"=40")</f>
        <v>0</v>
      </c>
      <c r="BS8" s="161" t="str">
        <f>IF(BM8&gt;=10,9-BM8,"0")</f>
        <v>0</v>
      </c>
      <c r="BT8" s="135" t="str">
        <f>IF(BO8&gt;=9,8-BO8,"0")</f>
        <v>0</v>
      </c>
      <c r="BU8" s="135" t="str">
        <f>IF(BR8&gt;=7,6-BR8,"0")</f>
        <v>0</v>
      </c>
      <c r="BV8" s="135"/>
      <c r="BW8" s="77">
        <f>SUM(BS8:BU8)</f>
        <v>0</v>
      </c>
    </row>
    <row r="9" spans="1:75" ht="15" customHeight="1">
      <c r="A9" s="226">
        <v>2</v>
      </c>
      <c r="B9" s="13"/>
      <c r="C9" s="14"/>
      <c r="D9" s="14"/>
      <c r="E9" s="15"/>
      <c r="F9" s="16"/>
      <c r="G9" s="13"/>
      <c r="H9" s="15"/>
      <c r="I9" s="14"/>
      <c r="J9" s="14"/>
      <c r="K9" s="17"/>
      <c r="L9" s="13"/>
      <c r="M9" s="14"/>
      <c r="N9" s="14"/>
      <c r="O9" s="15"/>
      <c r="P9" s="56"/>
      <c r="Q9" s="13"/>
      <c r="R9" s="35"/>
      <c r="S9" s="36"/>
      <c r="T9" s="14"/>
      <c r="U9" s="17"/>
      <c r="V9" s="18"/>
      <c r="W9" s="14"/>
      <c r="X9" s="14"/>
      <c r="Y9" s="14"/>
      <c r="Z9" s="16"/>
      <c r="AA9" s="13"/>
      <c r="AB9" s="14"/>
      <c r="AC9" s="26"/>
      <c r="AD9" s="63"/>
      <c r="AE9" s="20"/>
      <c r="AF9" s="21"/>
      <c r="AG9" s="26"/>
      <c r="AH9" s="19"/>
      <c r="AI9" s="19"/>
      <c r="AJ9" s="26"/>
      <c r="AK9" s="25"/>
      <c r="AL9" s="19"/>
      <c r="AM9" s="26"/>
      <c r="AN9" s="63"/>
      <c r="AO9" s="26"/>
      <c r="AP9" s="270"/>
      <c r="AQ9" s="26"/>
      <c r="AR9" s="21"/>
      <c r="AS9" s="26"/>
      <c r="AT9" s="277"/>
      <c r="AU9" s="22"/>
      <c r="AV9" s="63"/>
      <c r="AW9" s="19"/>
      <c r="AX9" s="26"/>
      <c r="AY9" s="25"/>
      <c r="AZ9" s="19"/>
      <c r="BA9" s="19"/>
      <c r="BB9" s="19"/>
      <c r="BC9" s="24"/>
      <c r="BD9" s="221">
        <v>2</v>
      </c>
      <c r="BE9" s="233"/>
      <c r="BF9" s="157" t="str">
        <f t="shared" si="3"/>
        <v> </v>
      </c>
      <c r="BG9" s="158">
        <f t="shared" si="4"/>
      </c>
      <c r="BH9" s="159">
        <f t="shared" si="5"/>
        <v>0</v>
      </c>
      <c r="BI9" s="157" t="str">
        <f t="shared" si="6"/>
        <v> </v>
      </c>
      <c r="BJ9" s="158">
        <f t="shared" si="7"/>
      </c>
      <c r="BK9" s="159">
        <f t="shared" si="8"/>
        <v>0</v>
      </c>
      <c r="BL9" s="160"/>
      <c r="BM9" s="162">
        <f aca="true" t="shared" si="9" ref="BM9:BM48">COUNTIF(B9:O9,"=10")+COUNTIF(B9:O9,"=20")+COUNTIF(B9:O9,"=30")+COUNTIF(B9:O9,"=40")</f>
        <v>0</v>
      </c>
      <c r="BN9" s="69">
        <f aca="true" t="shared" si="10" ref="BN9:BN48">COUNTIF(P9:R9,"=10")+COUNTIF(P9:R9,"=20")+COUNTIF(P9:R9,"=30")+COUNTIF(P9:R9,"=40")</f>
        <v>0</v>
      </c>
      <c r="BO9" s="69">
        <f aca="true" t="shared" si="11" ref="BO9:BO48">COUNTIF(S9:AC9,"=10")+COUNTIF(S9:AC9,"=20")+COUNTIF(S9:AC9,"=30")+COUNTIF(S9:AC9,"=40")</f>
        <v>0</v>
      </c>
      <c r="BP9" s="69">
        <f aca="true" t="shared" si="12" ref="BP9:BP48">COUNTIF(AD9:AM9,"=10")+COUNTIF(AD9:AM9,"=20")+COUNTIF(AD9:AM9,"=30")+COUNTIF(AD9:AM9,"=40")</f>
        <v>0</v>
      </c>
      <c r="BQ9" s="69">
        <f aca="true" t="shared" si="13" ref="BQ9:BQ48">(COUNTIF(AN9:AU9,"=10")+COUNTIF(AN9:AU9,"=20")+COUNTIF(AN9:AU9,"=30")+COUNTIF(AN9:AU9,"=40"))/2</f>
        <v>0</v>
      </c>
      <c r="BR9" s="69">
        <f aca="true" t="shared" si="14" ref="BR9:BR48">COUNTIF(AV9:BC9,"=10")+COUNTIF(AV9:BC9,"=20")+COUNTIF(AV9:BC9,"=30")+COUNTIF(AV9:BC9,"=40")</f>
        <v>0</v>
      </c>
      <c r="BS9" s="161" t="str">
        <f aca="true" t="shared" si="15" ref="BS9:BS48">IF(BM9&gt;=10,9-BM9,"0")</f>
        <v>0</v>
      </c>
      <c r="BT9" s="135" t="str">
        <f aca="true" t="shared" si="16" ref="BT9:BT48">IF(BO9&gt;=9,8-BO9,"0")</f>
        <v>0</v>
      </c>
      <c r="BU9" s="135" t="str">
        <f aca="true" t="shared" si="17" ref="BU9:BU48">IF(BR9&gt;=7,6-BR9,"0")</f>
        <v>0</v>
      </c>
      <c r="BV9" s="135"/>
      <c r="BW9" s="77">
        <f aca="true" t="shared" si="18" ref="BW9:BW48">SUM(BS9:BU9)</f>
        <v>0</v>
      </c>
    </row>
    <row r="10" spans="1:75" ht="15" customHeight="1">
      <c r="A10" s="226">
        <v>3</v>
      </c>
      <c r="B10" s="25"/>
      <c r="C10" s="19"/>
      <c r="D10" s="19"/>
      <c r="E10" s="26"/>
      <c r="F10" s="24"/>
      <c r="G10" s="25"/>
      <c r="H10" s="26"/>
      <c r="I10" s="19"/>
      <c r="J10" s="19"/>
      <c r="K10" s="20"/>
      <c r="L10" s="25"/>
      <c r="M10" s="19"/>
      <c r="N10" s="19"/>
      <c r="O10" s="26"/>
      <c r="P10" s="57"/>
      <c r="Q10" s="25"/>
      <c r="R10" s="22"/>
      <c r="S10" s="23"/>
      <c r="T10" s="19"/>
      <c r="U10" s="20"/>
      <c r="V10" s="21"/>
      <c r="W10" s="19"/>
      <c r="X10" s="19"/>
      <c r="Y10" s="19"/>
      <c r="Z10" s="24"/>
      <c r="AA10" s="25"/>
      <c r="AB10" s="19"/>
      <c r="AC10" s="26"/>
      <c r="AD10" s="63"/>
      <c r="AE10" s="20"/>
      <c r="AF10" s="21"/>
      <c r="AG10" s="26"/>
      <c r="AH10" s="19"/>
      <c r="AI10" s="19"/>
      <c r="AJ10" s="26"/>
      <c r="AK10" s="25"/>
      <c r="AL10" s="19"/>
      <c r="AM10" s="26"/>
      <c r="AN10" s="63"/>
      <c r="AO10" s="26"/>
      <c r="AP10" s="270"/>
      <c r="AQ10" s="26"/>
      <c r="AR10" s="21"/>
      <c r="AS10" s="26"/>
      <c r="AT10" s="277"/>
      <c r="AU10" s="22"/>
      <c r="AV10" s="63"/>
      <c r="AW10" s="19"/>
      <c r="AX10" s="26"/>
      <c r="AY10" s="25"/>
      <c r="AZ10" s="19"/>
      <c r="BA10" s="19"/>
      <c r="BB10" s="19"/>
      <c r="BC10" s="24"/>
      <c r="BD10" s="221">
        <v>3</v>
      </c>
      <c r="BE10" s="233"/>
      <c r="BF10" s="157" t="str">
        <f t="shared" si="3"/>
        <v> </v>
      </c>
      <c r="BG10" s="158">
        <f t="shared" si="4"/>
      </c>
      <c r="BH10" s="159">
        <f t="shared" si="5"/>
        <v>0</v>
      </c>
      <c r="BI10" s="157" t="str">
        <f t="shared" si="6"/>
        <v> </v>
      </c>
      <c r="BJ10" s="158">
        <f t="shared" si="7"/>
      </c>
      <c r="BK10" s="159">
        <f t="shared" si="8"/>
        <v>0</v>
      </c>
      <c r="BL10" s="160"/>
      <c r="BM10" s="162">
        <f t="shared" si="9"/>
        <v>0</v>
      </c>
      <c r="BN10" s="69">
        <f t="shared" si="10"/>
        <v>0</v>
      </c>
      <c r="BO10" s="69">
        <f t="shared" si="11"/>
        <v>0</v>
      </c>
      <c r="BP10" s="69">
        <f t="shared" si="12"/>
        <v>0</v>
      </c>
      <c r="BQ10" s="69">
        <f t="shared" si="13"/>
        <v>0</v>
      </c>
      <c r="BR10" s="69">
        <f t="shared" si="14"/>
        <v>0</v>
      </c>
      <c r="BS10" s="161" t="str">
        <f t="shared" si="15"/>
        <v>0</v>
      </c>
      <c r="BT10" s="135" t="str">
        <f t="shared" si="16"/>
        <v>0</v>
      </c>
      <c r="BU10" s="135" t="str">
        <f t="shared" si="17"/>
        <v>0</v>
      </c>
      <c r="BV10" s="135"/>
      <c r="BW10" s="77">
        <f t="shared" si="18"/>
        <v>0</v>
      </c>
    </row>
    <row r="11" spans="1:75" ht="15" customHeight="1">
      <c r="A11" s="226">
        <v>4</v>
      </c>
      <c r="B11" s="25"/>
      <c r="C11" s="19"/>
      <c r="D11" s="19"/>
      <c r="E11" s="26"/>
      <c r="F11" s="24"/>
      <c r="G11" s="25"/>
      <c r="H11" s="26"/>
      <c r="I11" s="19"/>
      <c r="J11" s="19"/>
      <c r="K11" s="20"/>
      <c r="L11" s="25"/>
      <c r="M11" s="19"/>
      <c r="N11" s="19"/>
      <c r="O11" s="26"/>
      <c r="P11" s="57"/>
      <c r="Q11" s="25"/>
      <c r="R11" s="22"/>
      <c r="S11" s="23"/>
      <c r="T11" s="19"/>
      <c r="U11" s="20"/>
      <c r="V11" s="21"/>
      <c r="W11" s="19"/>
      <c r="X11" s="19"/>
      <c r="Y11" s="19"/>
      <c r="Z11" s="24"/>
      <c r="AA11" s="25"/>
      <c r="AB11" s="19"/>
      <c r="AC11" s="26"/>
      <c r="AD11" s="63"/>
      <c r="AE11" s="20"/>
      <c r="AF11" s="21"/>
      <c r="AG11" s="26"/>
      <c r="AH11" s="19"/>
      <c r="AI11" s="19"/>
      <c r="AJ11" s="26"/>
      <c r="AK11" s="25"/>
      <c r="AL11" s="19"/>
      <c r="AM11" s="26"/>
      <c r="AN11" s="63"/>
      <c r="AO11" s="26"/>
      <c r="AP11" s="270"/>
      <c r="AQ11" s="26"/>
      <c r="AR11" s="21"/>
      <c r="AS11" s="26"/>
      <c r="AT11" s="277"/>
      <c r="AU11" s="22"/>
      <c r="AV11" s="63"/>
      <c r="AW11" s="19"/>
      <c r="AX11" s="26"/>
      <c r="AY11" s="25"/>
      <c r="AZ11" s="19"/>
      <c r="BA11" s="19"/>
      <c r="BB11" s="19"/>
      <c r="BC11" s="24"/>
      <c r="BD11" s="221">
        <v>4</v>
      </c>
      <c r="BE11" s="233"/>
      <c r="BF11" s="157" t="str">
        <f t="shared" si="3"/>
        <v> </v>
      </c>
      <c r="BG11" s="158">
        <f t="shared" si="4"/>
      </c>
      <c r="BH11" s="159">
        <f t="shared" si="5"/>
        <v>0</v>
      </c>
      <c r="BI11" s="157" t="str">
        <f t="shared" si="6"/>
        <v> </v>
      </c>
      <c r="BJ11" s="158">
        <f t="shared" si="7"/>
      </c>
      <c r="BK11" s="159">
        <f t="shared" si="8"/>
        <v>0</v>
      </c>
      <c r="BL11" s="160"/>
      <c r="BM11" s="162">
        <f t="shared" si="9"/>
        <v>0</v>
      </c>
      <c r="BN11" s="69">
        <f t="shared" si="10"/>
        <v>0</v>
      </c>
      <c r="BO11" s="69">
        <f t="shared" si="11"/>
        <v>0</v>
      </c>
      <c r="BP11" s="69">
        <f t="shared" si="12"/>
        <v>0</v>
      </c>
      <c r="BQ11" s="69">
        <f t="shared" si="13"/>
        <v>0</v>
      </c>
      <c r="BR11" s="69">
        <f t="shared" si="14"/>
        <v>0</v>
      </c>
      <c r="BS11" s="161" t="str">
        <f t="shared" si="15"/>
        <v>0</v>
      </c>
      <c r="BT11" s="135" t="str">
        <f t="shared" si="16"/>
        <v>0</v>
      </c>
      <c r="BU11" s="135" t="str">
        <f t="shared" si="17"/>
        <v>0</v>
      </c>
      <c r="BV11" s="135"/>
      <c r="BW11" s="77">
        <f t="shared" si="18"/>
        <v>0</v>
      </c>
    </row>
    <row r="12" spans="1:75" ht="15" customHeight="1" thickBot="1">
      <c r="A12" s="227">
        <v>5</v>
      </c>
      <c r="B12" s="27"/>
      <c r="C12" s="28"/>
      <c r="D12" s="28"/>
      <c r="E12" s="29"/>
      <c r="F12" s="30"/>
      <c r="G12" s="27"/>
      <c r="H12" s="29"/>
      <c r="I12" s="28"/>
      <c r="J12" s="28"/>
      <c r="K12" s="31"/>
      <c r="L12" s="27"/>
      <c r="M12" s="28"/>
      <c r="N12" s="28"/>
      <c r="O12" s="29"/>
      <c r="P12" s="58"/>
      <c r="Q12" s="27"/>
      <c r="R12" s="33"/>
      <c r="S12" s="34"/>
      <c r="T12" s="28"/>
      <c r="U12" s="31"/>
      <c r="V12" s="32"/>
      <c r="W12" s="28"/>
      <c r="X12" s="28"/>
      <c r="Y12" s="28"/>
      <c r="Z12" s="30"/>
      <c r="AA12" s="27"/>
      <c r="AB12" s="28"/>
      <c r="AC12" s="29"/>
      <c r="AD12" s="64"/>
      <c r="AE12" s="31"/>
      <c r="AF12" s="32"/>
      <c r="AG12" s="29"/>
      <c r="AH12" s="28"/>
      <c r="AI12" s="28"/>
      <c r="AJ12" s="29"/>
      <c r="AK12" s="27"/>
      <c r="AL12" s="28"/>
      <c r="AM12" s="29"/>
      <c r="AN12" s="64"/>
      <c r="AO12" s="29"/>
      <c r="AP12" s="271"/>
      <c r="AQ12" s="29"/>
      <c r="AR12" s="32"/>
      <c r="AS12" s="29"/>
      <c r="AT12" s="278"/>
      <c r="AU12" s="33"/>
      <c r="AV12" s="64"/>
      <c r="AW12" s="28"/>
      <c r="AX12" s="29"/>
      <c r="AY12" s="27"/>
      <c r="AZ12" s="28"/>
      <c r="BA12" s="28"/>
      <c r="BB12" s="28"/>
      <c r="BC12" s="30"/>
      <c r="BD12" s="222">
        <v>5</v>
      </c>
      <c r="BE12" s="234"/>
      <c r="BF12" s="163" t="str">
        <f t="shared" si="3"/>
        <v> </v>
      </c>
      <c r="BG12" s="164">
        <f t="shared" si="4"/>
      </c>
      <c r="BH12" s="165">
        <f t="shared" si="5"/>
        <v>0</v>
      </c>
      <c r="BI12" s="163" t="str">
        <f t="shared" si="6"/>
        <v> </v>
      </c>
      <c r="BJ12" s="164">
        <f t="shared" si="7"/>
      </c>
      <c r="BK12" s="165">
        <f t="shared" si="8"/>
        <v>0</v>
      </c>
      <c r="BL12" s="160"/>
      <c r="BM12" s="162">
        <f t="shared" si="9"/>
        <v>0</v>
      </c>
      <c r="BN12" s="69">
        <f t="shared" si="10"/>
        <v>0</v>
      </c>
      <c r="BO12" s="69">
        <f t="shared" si="11"/>
        <v>0</v>
      </c>
      <c r="BP12" s="69">
        <f t="shared" si="12"/>
        <v>0</v>
      </c>
      <c r="BQ12" s="69">
        <f t="shared" si="13"/>
        <v>0</v>
      </c>
      <c r="BR12" s="69">
        <f t="shared" si="14"/>
        <v>0</v>
      </c>
      <c r="BS12" s="161" t="str">
        <f t="shared" si="15"/>
        <v>0</v>
      </c>
      <c r="BT12" s="135" t="str">
        <f t="shared" si="16"/>
        <v>0</v>
      </c>
      <c r="BU12" s="135" t="str">
        <f t="shared" si="17"/>
        <v>0</v>
      </c>
      <c r="BV12" s="135"/>
      <c r="BW12" s="77">
        <f t="shared" si="18"/>
        <v>0</v>
      </c>
    </row>
    <row r="13" spans="1:75" ht="15" customHeight="1">
      <c r="A13" s="228">
        <v>6</v>
      </c>
      <c r="B13" s="13"/>
      <c r="C13" s="14"/>
      <c r="D13" s="14"/>
      <c r="E13" s="15"/>
      <c r="F13" s="16"/>
      <c r="G13" s="13"/>
      <c r="H13" s="15"/>
      <c r="I13" s="14"/>
      <c r="J13" s="14"/>
      <c r="K13" s="17"/>
      <c r="L13" s="13"/>
      <c r="M13" s="14"/>
      <c r="N13" s="14"/>
      <c r="O13" s="15"/>
      <c r="P13" s="56"/>
      <c r="Q13" s="13"/>
      <c r="R13" s="35"/>
      <c r="S13" s="36"/>
      <c r="T13" s="14"/>
      <c r="U13" s="17"/>
      <c r="V13" s="18"/>
      <c r="W13" s="14"/>
      <c r="X13" s="14"/>
      <c r="Y13" s="14"/>
      <c r="Z13" s="16"/>
      <c r="AA13" s="13"/>
      <c r="AB13" s="14"/>
      <c r="AC13" s="15"/>
      <c r="AD13" s="65"/>
      <c r="AE13" s="17"/>
      <c r="AF13" s="18"/>
      <c r="AG13" s="15"/>
      <c r="AH13" s="14"/>
      <c r="AI13" s="14"/>
      <c r="AJ13" s="15"/>
      <c r="AK13" s="13"/>
      <c r="AL13" s="14"/>
      <c r="AM13" s="15"/>
      <c r="AN13" s="65"/>
      <c r="AO13" s="15"/>
      <c r="AP13" s="272"/>
      <c r="AQ13" s="15"/>
      <c r="AR13" s="18"/>
      <c r="AS13" s="15"/>
      <c r="AT13" s="279"/>
      <c r="AU13" s="35"/>
      <c r="AV13" s="65"/>
      <c r="AW13" s="14"/>
      <c r="AX13" s="15"/>
      <c r="AY13" s="13"/>
      <c r="AZ13" s="14"/>
      <c r="BA13" s="14"/>
      <c r="BB13" s="14"/>
      <c r="BC13" s="16"/>
      <c r="BD13" s="220">
        <v>6</v>
      </c>
      <c r="BE13" s="232"/>
      <c r="BF13" s="166" t="str">
        <f t="shared" si="3"/>
        <v> </v>
      </c>
      <c r="BG13" s="167">
        <f t="shared" si="4"/>
      </c>
      <c r="BH13" s="168">
        <f t="shared" si="5"/>
        <v>0</v>
      </c>
      <c r="BI13" s="166" t="str">
        <f t="shared" si="6"/>
        <v> </v>
      </c>
      <c r="BJ13" s="167">
        <f t="shared" si="7"/>
      </c>
      <c r="BK13" s="168">
        <f t="shared" si="8"/>
        <v>0</v>
      </c>
      <c r="BL13" s="160"/>
      <c r="BM13" s="162">
        <f t="shared" si="9"/>
        <v>0</v>
      </c>
      <c r="BN13" s="69">
        <f t="shared" si="10"/>
        <v>0</v>
      </c>
      <c r="BO13" s="69">
        <f t="shared" si="11"/>
        <v>0</v>
      </c>
      <c r="BP13" s="69">
        <f t="shared" si="12"/>
        <v>0</v>
      </c>
      <c r="BQ13" s="69">
        <f t="shared" si="13"/>
        <v>0</v>
      </c>
      <c r="BR13" s="69">
        <f t="shared" si="14"/>
        <v>0</v>
      </c>
      <c r="BS13" s="161" t="str">
        <f t="shared" si="15"/>
        <v>0</v>
      </c>
      <c r="BT13" s="135" t="str">
        <f t="shared" si="16"/>
        <v>0</v>
      </c>
      <c r="BU13" s="135" t="str">
        <f t="shared" si="17"/>
        <v>0</v>
      </c>
      <c r="BV13" s="135"/>
      <c r="BW13" s="77">
        <f t="shared" si="18"/>
        <v>0</v>
      </c>
    </row>
    <row r="14" spans="1:75" ht="15" customHeight="1">
      <c r="A14" s="226">
        <v>7</v>
      </c>
      <c r="B14" s="25"/>
      <c r="C14" s="19"/>
      <c r="D14" s="19"/>
      <c r="E14" s="26"/>
      <c r="F14" s="24"/>
      <c r="G14" s="25"/>
      <c r="H14" s="26"/>
      <c r="I14" s="19"/>
      <c r="J14" s="19"/>
      <c r="K14" s="20"/>
      <c r="L14" s="25"/>
      <c r="M14" s="19"/>
      <c r="N14" s="19"/>
      <c r="O14" s="26"/>
      <c r="P14" s="57"/>
      <c r="Q14" s="25"/>
      <c r="R14" s="22"/>
      <c r="S14" s="23"/>
      <c r="T14" s="19"/>
      <c r="U14" s="20"/>
      <c r="V14" s="21"/>
      <c r="W14" s="19"/>
      <c r="X14" s="19"/>
      <c r="Y14" s="19"/>
      <c r="Z14" s="24"/>
      <c r="AA14" s="25"/>
      <c r="AB14" s="19"/>
      <c r="AC14" s="26"/>
      <c r="AD14" s="63"/>
      <c r="AE14" s="20"/>
      <c r="AF14" s="21"/>
      <c r="AG14" s="26"/>
      <c r="AH14" s="19"/>
      <c r="AI14" s="19"/>
      <c r="AJ14" s="26"/>
      <c r="AK14" s="25"/>
      <c r="AL14" s="19"/>
      <c r="AM14" s="26"/>
      <c r="AN14" s="63"/>
      <c r="AO14" s="26"/>
      <c r="AP14" s="270"/>
      <c r="AQ14" s="26"/>
      <c r="AR14" s="21"/>
      <c r="AS14" s="26"/>
      <c r="AT14" s="277"/>
      <c r="AU14" s="22"/>
      <c r="AV14" s="63"/>
      <c r="AW14" s="19"/>
      <c r="AX14" s="26"/>
      <c r="AY14" s="25"/>
      <c r="AZ14" s="19"/>
      <c r="BA14" s="19"/>
      <c r="BB14" s="19"/>
      <c r="BC14" s="24"/>
      <c r="BD14" s="221">
        <v>7</v>
      </c>
      <c r="BE14" s="233"/>
      <c r="BF14" s="157" t="str">
        <f t="shared" si="3"/>
        <v> </v>
      </c>
      <c r="BG14" s="158">
        <f t="shared" si="4"/>
      </c>
      <c r="BH14" s="159">
        <f t="shared" si="5"/>
        <v>0</v>
      </c>
      <c r="BI14" s="157" t="str">
        <f t="shared" si="6"/>
        <v> </v>
      </c>
      <c r="BJ14" s="158">
        <f t="shared" si="7"/>
      </c>
      <c r="BK14" s="159">
        <f t="shared" si="8"/>
        <v>0</v>
      </c>
      <c r="BL14" s="160"/>
      <c r="BM14" s="162">
        <f t="shared" si="9"/>
        <v>0</v>
      </c>
      <c r="BN14" s="69">
        <f t="shared" si="10"/>
        <v>0</v>
      </c>
      <c r="BO14" s="69">
        <f t="shared" si="11"/>
        <v>0</v>
      </c>
      <c r="BP14" s="69">
        <f t="shared" si="12"/>
        <v>0</v>
      </c>
      <c r="BQ14" s="69">
        <f t="shared" si="13"/>
        <v>0</v>
      </c>
      <c r="BR14" s="69">
        <f t="shared" si="14"/>
        <v>0</v>
      </c>
      <c r="BS14" s="161" t="str">
        <f t="shared" si="15"/>
        <v>0</v>
      </c>
      <c r="BT14" s="135" t="str">
        <f t="shared" si="16"/>
        <v>0</v>
      </c>
      <c r="BU14" s="135" t="str">
        <f t="shared" si="17"/>
        <v>0</v>
      </c>
      <c r="BV14" s="135"/>
      <c r="BW14" s="77">
        <f t="shared" si="18"/>
        <v>0</v>
      </c>
    </row>
    <row r="15" spans="1:75" ht="15" customHeight="1">
      <c r="A15" s="226">
        <v>8</v>
      </c>
      <c r="B15" s="25"/>
      <c r="C15" s="19"/>
      <c r="D15" s="19"/>
      <c r="E15" s="26"/>
      <c r="F15" s="24"/>
      <c r="G15" s="25"/>
      <c r="H15" s="26"/>
      <c r="I15" s="19"/>
      <c r="J15" s="19"/>
      <c r="K15" s="20"/>
      <c r="L15" s="25"/>
      <c r="M15" s="19"/>
      <c r="N15" s="19"/>
      <c r="O15" s="26"/>
      <c r="P15" s="57"/>
      <c r="Q15" s="25"/>
      <c r="R15" s="22"/>
      <c r="S15" s="23"/>
      <c r="T15" s="19"/>
      <c r="U15" s="20"/>
      <c r="V15" s="21"/>
      <c r="W15" s="19"/>
      <c r="X15" s="19"/>
      <c r="Y15" s="19"/>
      <c r="Z15" s="24"/>
      <c r="AA15" s="25"/>
      <c r="AB15" s="19"/>
      <c r="AC15" s="26"/>
      <c r="AD15" s="63"/>
      <c r="AE15" s="20"/>
      <c r="AF15" s="21"/>
      <c r="AG15" s="26"/>
      <c r="AH15" s="19"/>
      <c r="AI15" s="19"/>
      <c r="AJ15" s="26"/>
      <c r="AK15" s="25"/>
      <c r="AL15" s="19"/>
      <c r="AM15" s="26"/>
      <c r="AN15" s="63"/>
      <c r="AO15" s="26"/>
      <c r="AP15" s="270"/>
      <c r="AQ15" s="26"/>
      <c r="AR15" s="21"/>
      <c r="AS15" s="26"/>
      <c r="AT15" s="277"/>
      <c r="AU15" s="22"/>
      <c r="AV15" s="63"/>
      <c r="AW15" s="19"/>
      <c r="AX15" s="26"/>
      <c r="AY15" s="25"/>
      <c r="AZ15" s="19"/>
      <c r="BA15" s="19"/>
      <c r="BB15" s="19"/>
      <c r="BC15" s="24"/>
      <c r="BD15" s="221">
        <v>8</v>
      </c>
      <c r="BE15" s="233"/>
      <c r="BF15" s="157" t="str">
        <f t="shared" si="3"/>
        <v> </v>
      </c>
      <c r="BG15" s="158">
        <f t="shared" si="4"/>
      </c>
      <c r="BH15" s="159">
        <f t="shared" si="5"/>
        <v>0</v>
      </c>
      <c r="BI15" s="157" t="str">
        <f t="shared" si="6"/>
        <v> </v>
      </c>
      <c r="BJ15" s="158">
        <f t="shared" si="7"/>
      </c>
      <c r="BK15" s="159">
        <f t="shared" si="8"/>
        <v>0</v>
      </c>
      <c r="BL15" s="160"/>
      <c r="BM15" s="162">
        <f t="shared" si="9"/>
        <v>0</v>
      </c>
      <c r="BN15" s="69">
        <f t="shared" si="10"/>
        <v>0</v>
      </c>
      <c r="BO15" s="69">
        <f t="shared" si="11"/>
        <v>0</v>
      </c>
      <c r="BP15" s="69">
        <f t="shared" si="12"/>
        <v>0</v>
      </c>
      <c r="BQ15" s="69">
        <f t="shared" si="13"/>
        <v>0</v>
      </c>
      <c r="BR15" s="69">
        <f t="shared" si="14"/>
        <v>0</v>
      </c>
      <c r="BS15" s="161" t="str">
        <f t="shared" si="15"/>
        <v>0</v>
      </c>
      <c r="BT15" s="135" t="str">
        <f t="shared" si="16"/>
        <v>0</v>
      </c>
      <c r="BU15" s="135" t="str">
        <f t="shared" si="17"/>
        <v>0</v>
      </c>
      <c r="BV15" s="135"/>
      <c r="BW15" s="77">
        <f t="shared" si="18"/>
        <v>0</v>
      </c>
    </row>
    <row r="16" spans="1:75" ht="15" customHeight="1">
      <c r="A16" s="226">
        <v>9</v>
      </c>
      <c r="B16" s="25"/>
      <c r="C16" s="19"/>
      <c r="D16" s="19"/>
      <c r="E16" s="26"/>
      <c r="F16" s="24"/>
      <c r="G16" s="25"/>
      <c r="H16" s="26"/>
      <c r="I16" s="19"/>
      <c r="J16" s="19"/>
      <c r="K16" s="20"/>
      <c r="L16" s="25"/>
      <c r="M16" s="19"/>
      <c r="N16" s="19"/>
      <c r="O16" s="26"/>
      <c r="P16" s="57"/>
      <c r="Q16" s="25"/>
      <c r="R16" s="22"/>
      <c r="S16" s="23"/>
      <c r="T16" s="19"/>
      <c r="U16" s="20"/>
      <c r="V16" s="21"/>
      <c r="W16" s="19"/>
      <c r="X16" s="19"/>
      <c r="Y16" s="19"/>
      <c r="Z16" s="24"/>
      <c r="AA16" s="25"/>
      <c r="AB16" s="19"/>
      <c r="AC16" s="26"/>
      <c r="AD16" s="63"/>
      <c r="AE16" s="20"/>
      <c r="AF16" s="21"/>
      <c r="AG16" s="26"/>
      <c r="AH16" s="19"/>
      <c r="AI16" s="19"/>
      <c r="AJ16" s="26"/>
      <c r="AK16" s="25"/>
      <c r="AL16" s="19"/>
      <c r="AM16" s="26"/>
      <c r="AN16" s="63"/>
      <c r="AO16" s="26"/>
      <c r="AP16" s="270"/>
      <c r="AQ16" s="26"/>
      <c r="AR16" s="21"/>
      <c r="AS16" s="26"/>
      <c r="AT16" s="277"/>
      <c r="AU16" s="22"/>
      <c r="AV16" s="63"/>
      <c r="AW16" s="19"/>
      <c r="AX16" s="26"/>
      <c r="AY16" s="25"/>
      <c r="AZ16" s="19"/>
      <c r="BA16" s="19"/>
      <c r="BB16" s="19"/>
      <c r="BC16" s="24"/>
      <c r="BD16" s="221">
        <v>9</v>
      </c>
      <c r="BE16" s="233"/>
      <c r="BF16" s="157" t="str">
        <f t="shared" si="3"/>
        <v> </v>
      </c>
      <c r="BG16" s="158">
        <f t="shared" si="4"/>
      </c>
      <c r="BH16" s="159">
        <f t="shared" si="5"/>
        <v>0</v>
      </c>
      <c r="BI16" s="157" t="str">
        <f t="shared" si="6"/>
        <v> </v>
      </c>
      <c r="BJ16" s="158">
        <f t="shared" si="7"/>
      </c>
      <c r="BK16" s="159">
        <f t="shared" si="8"/>
        <v>0</v>
      </c>
      <c r="BL16" s="160"/>
      <c r="BM16" s="162">
        <f t="shared" si="9"/>
        <v>0</v>
      </c>
      <c r="BN16" s="69">
        <f t="shared" si="10"/>
        <v>0</v>
      </c>
      <c r="BO16" s="69">
        <f t="shared" si="11"/>
        <v>0</v>
      </c>
      <c r="BP16" s="69">
        <f t="shared" si="12"/>
        <v>0</v>
      </c>
      <c r="BQ16" s="69">
        <f t="shared" si="13"/>
        <v>0</v>
      </c>
      <c r="BR16" s="69">
        <f t="shared" si="14"/>
        <v>0</v>
      </c>
      <c r="BS16" s="161" t="str">
        <f t="shared" si="15"/>
        <v>0</v>
      </c>
      <c r="BT16" s="135" t="str">
        <f t="shared" si="16"/>
        <v>0</v>
      </c>
      <c r="BU16" s="135" t="str">
        <f t="shared" si="17"/>
        <v>0</v>
      </c>
      <c r="BV16" s="135"/>
      <c r="BW16" s="77">
        <f t="shared" si="18"/>
        <v>0</v>
      </c>
    </row>
    <row r="17" spans="1:75" ht="15" customHeight="1" thickBot="1">
      <c r="A17" s="229">
        <v>10</v>
      </c>
      <c r="B17" s="37"/>
      <c r="C17" s="38"/>
      <c r="D17" s="38"/>
      <c r="E17" s="39"/>
      <c r="F17" s="40"/>
      <c r="G17" s="37"/>
      <c r="H17" s="39"/>
      <c r="I17" s="38"/>
      <c r="J17" s="38"/>
      <c r="K17" s="41"/>
      <c r="L17" s="37"/>
      <c r="M17" s="38"/>
      <c r="N17" s="38"/>
      <c r="O17" s="39"/>
      <c r="P17" s="59"/>
      <c r="Q17" s="37"/>
      <c r="R17" s="43"/>
      <c r="S17" s="44"/>
      <c r="T17" s="38"/>
      <c r="U17" s="41"/>
      <c r="V17" s="42"/>
      <c r="W17" s="38"/>
      <c r="X17" s="38"/>
      <c r="Y17" s="38"/>
      <c r="Z17" s="40"/>
      <c r="AA17" s="37"/>
      <c r="AB17" s="38"/>
      <c r="AC17" s="39"/>
      <c r="AD17" s="66"/>
      <c r="AE17" s="41"/>
      <c r="AF17" s="42"/>
      <c r="AG17" s="39"/>
      <c r="AH17" s="38"/>
      <c r="AI17" s="38"/>
      <c r="AJ17" s="39"/>
      <c r="AK17" s="37"/>
      <c r="AL17" s="38"/>
      <c r="AM17" s="39"/>
      <c r="AN17" s="66"/>
      <c r="AO17" s="39"/>
      <c r="AP17" s="273"/>
      <c r="AQ17" s="39"/>
      <c r="AR17" s="42"/>
      <c r="AS17" s="39"/>
      <c r="AT17" s="280"/>
      <c r="AU17" s="43"/>
      <c r="AV17" s="66"/>
      <c r="AW17" s="38"/>
      <c r="AX17" s="39"/>
      <c r="AY17" s="37"/>
      <c r="AZ17" s="38"/>
      <c r="BA17" s="38"/>
      <c r="BB17" s="38"/>
      <c r="BC17" s="40"/>
      <c r="BD17" s="222">
        <v>10</v>
      </c>
      <c r="BE17" s="224"/>
      <c r="BF17" s="169" t="str">
        <f t="shared" si="3"/>
        <v> </v>
      </c>
      <c r="BG17" s="170">
        <f t="shared" si="4"/>
      </c>
      <c r="BH17" s="171">
        <f t="shared" si="5"/>
        <v>0</v>
      </c>
      <c r="BI17" s="169" t="str">
        <f t="shared" si="6"/>
        <v> </v>
      </c>
      <c r="BJ17" s="170">
        <f t="shared" si="7"/>
      </c>
      <c r="BK17" s="171">
        <f t="shared" si="8"/>
        <v>0</v>
      </c>
      <c r="BL17" s="160"/>
      <c r="BM17" s="162">
        <f t="shared" si="9"/>
        <v>0</v>
      </c>
      <c r="BN17" s="69">
        <f t="shared" si="10"/>
        <v>0</v>
      </c>
      <c r="BO17" s="69">
        <f t="shared" si="11"/>
        <v>0</v>
      </c>
      <c r="BP17" s="69">
        <f t="shared" si="12"/>
        <v>0</v>
      </c>
      <c r="BQ17" s="69">
        <f t="shared" si="13"/>
        <v>0</v>
      </c>
      <c r="BR17" s="69">
        <f t="shared" si="14"/>
        <v>0</v>
      </c>
      <c r="BS17" s="161" t="str">
        <f t="shared" si="15"/>
        <v>0</v>
      </c>
      <c r="BT17" s="135" t="str">
        <f t="shared" si="16"/>
        <v>0</v>
      </c>
      <c r="BU17" s="135" t="str">
        <f t="shared" si="17"/>
        <v>0</v>
      </c>
      <c r="BV17" s="135"/>
      <c r="BW17" s="77">
        <f t="shared" si="18"/>
        <v>0</v>
      </c>
    </row>
    <row r="18" spans="1:75" ht="15" customHeight="1" thickTop="1">
      <c r="A18" s="228">
        <v>11</v>
      </c>
      <c r="B18" s="13"/>
      <c r="C18" s="14"/>
      <c r="D18" s="14"/>
      <c r="E18" s="15"/>
      <c r="F18" s="16"/>
      <c r="G18" s="13"/>
      <c r="H18" s="15"/>
      <c r="I18" s="14"/>
      <c r="J18" s="14"/>
      <c r="K18" s="17"/>
      <c r="L18" s="13"/>
      <c r="M18" s="14"/>
      <c r="N18" s="14"/>
      <c r="O18" s="15"/>
      <c r="P18" s="56"/>
      <c r="Q18" s="13"/>
      <c r="R18" s="35"/>
      <c r="S18" s="36"/>
      <c r="T18" s="14"/>
      <c r="U18" s="17"/>
      <c r="V18" s="18"/>
      <c r="W18" s="14"/>
      <c r="X18" s="14"/>
      <c r="Y18" s="14"/>
      <c r="Z18" s="16"/>
      <c r="AA18" s="13"/>
      <c r="AB18" s="14"/>
      <c r="AC18" s="15"/>
      <c r="AD18" s="65"/>
      <c r="AE18" s="17"/>
      <c r="AF18" s="18"/>
      <c r="AG18" s="15"/>
      <c r="AH18" s="14"/>
      <c r="AI18" s="14"/>
      <c r="AJ18" s="15"/>
      <c r="AK18" s="13"/>
      <c r="AL18" s="14"/>
      <c r="AM18" s="15"/>
      <c r="AN18" s="65"/>
      <c r="AO18" s="15"/>
      <c r="AP18" s="272"/>
      <c r="AQ18" s="15"/>
      <c r="AR18" s="18"/>
      <c r="AS18" s="15"/>
      <c r="AT18" s="279"/>
      <c r="AU18" s="35"/>
      <c r="AV18" s="65"/>
      <c r="AW18" s="14"/>
      <c r="AX18" s="15"/>
      <c r="AY18" s="13"/>
      <c r="AZ18" s="14"/>
      <c r="BA18" s="14"/>
      <c r="BB18" s="14"/>
      <c r="BC18" s="16"/>
      <c r="BD18" s="220">
        <v>11</v>
      </c>
      <c r="BE18" s="232"/>
      <c r="BF18" s="166" t="str">
        <f t="shared" si="3"/>
        <v> </v>
      </c>
      <c r="BG18" s="167">
        <f t="shared" si="4"/>
      </c>
      <c r="BH18" s="168">
        <f t="shared" si="5"/>
        <v>0</v>
      </c>
      <c r="BI18" s="166" t="str">
        <f t="shared" si="6"/>
        <v> </v>
      </c>
      <c r="BJ18" s="167">
        <f t="shared" si="7"/>
      </c>
      <c r="BK18" s="168">
        <f t="shared" si="8"/>
        <v>0</v>
      </c>
      <c r="BL18" s="160"/>
      <c r="BM18" s="162">
        <f t="shared" si="9"/>
        <v>0</v>
      </c>
      <c r="BN18" s="69">
        <f t="shared" si="10"/>
        <v>0</v>
      </c>
      <c r="BO18" s="69">
        <f t="shared" si="11"/>
        <v>0</v>
      </c>
      <c r="BP18" s="69">
        <f t="shared" si="12"/>
        <v>0</v>
      </c>
      <c r="BQ18" s="69">
        <f t="shared" si="13"/>
        <v>0</v>
      </c>
      <c r="BR18" s="69">
        <f t="shared" si="14"/>
        <v>0</v>
      </c>
      <c r="BS18" s="161" t="str">
        <f t="shared" si="15"/>
        <v>0</v>
      </c>
      <c r="BT18" s="135" t="str">
        <f t="shared" si="16"/>
        <v>0</v>
      </c>
      <c r="BU18" s="135" t="str">
        <f t="shared" si="17"/>
        <v>0</v>
      </c>
      <c r="BV18" s="135"/>
      <c r="BW18" s="77">
        <f t="shared" si="18"/>
        <v>0</v>
      </c>
    </row>
    <row r="19" spans="1:75" ht="15" customHeight="1">
      <c r="A19" s="226">
        <v>12</v>
      </c>
      <c r="B19" s="25"/>
      <c r="C19" s="19"/>
      <c r="D19" s="19"/>
      <c r="E19" s="26"/>
      <c r="F19" s="24"/>
      <c r="G19" s="25"/>
      <c r="H19" s="26"/>
      <c r="I19" s="19"/>
      <c r="J19" s="19"/>
      <c r="K19" s="20"/>
      <c r="L19" s="25"/>
      <c r="M19" s="19"/>
      <c r="N19" s="19"/>
      <c r="O19" s="26"/>
      <c r="P19" s="57"/>
      <c r="Q19" s="25"/>
      <c r="R19" s="22"/>
      <c r="S19" s="23"/>
      <c r="T19" s="19"/>
      <c r="U19" s="20"/>
      <c r="V19" s="21"/>
      <c r="W19" s="19"/>
      <c r="X19" s="19"/>
      <c r="Y19" s="19"/>
      <c r="Z19" s="24"/>
      <c r="AA19" s="25"/>
      <c r="AB19" s="19"/>
      <c r="AC19" s="26"/>
      <c r="AD19" s="63"/>
      <c r="AE19" s="20"/>
      <c r="AF19" s="21"/>
      <c r="AG19" s="26"/>
      <c r="AH19" s="19"/>
      <c r="AI19" s="19"/>
      <c r="AJ19" s="26"/>
      <c r="AK19" s="25"/>
      <c r="AL19" s="19"/>
      <c r="AM19" s="26"/>
      <c r="AN19" s="63"/>
      <c r="AO19" s="26"/>
      <c r="AP19" s="270"/>
      <c r="AQ19" s="26"/>
      <c r="AR19" s="21"/>
      <c r="AS19" s="26"/>
      <c r="AT19" s="277"/>
      <c r="AU19" s="22"/>
      <c r="AV19" s="63"/>
      <c r="AW19" s="19"/>
      <c r="AX19" s="26"/>
      <c r="AY19" s="25"/>
      <c r="AZ19" s="19"/>
      <c r="BA19" s="19"/>
      <c r="BB19" s="19"/>
      <c r="BC19" s="24"/>
      <c r="BD19" s="221">
        <v>12</v>
      </c>
      <c r="BE19" s="233"/>
      <c r="BF19" s="157" t="str">
        <f t="shared" si="3"/>
        <v> </v>
      </c>
      <c r="BG19" s="158">
        <f t="shared" si="4"/>
      </c>
      <c r="BH19" s="159">
        <f t="shared" si="5"/>
        <v>0</v>
      </c>
      <c r="BI19" s="157" t="str">
        <f t="shared" si="6"/>
        <v> </v>
      </c>
      <c r="BJ19" s="158">
        <f t="shared" si="7"/>
      </c>
      <c r="BK19" s="159">
        <f t="shared" si="8"/>
        <v>0</v>
      </c>
      <c r="BL19" s="160"/>
      <c r="BM19" s="162">
        <f t="shared" si="9"/>
        <v>0</v>
      </c>
      <c r="BN19" s="69">
        <f t="shared" si="10"/>
        <v>0</v>
      </c>
      <c r="BO19" s="69">
        <f t="shared" si="11"/>
        <v>0</v>
      </c>
      <c r="BP19" s="69">
        <f t="shared" si="12"/>
        <v>0</v>
      </c>
      <c r="BQ19" s="69">
        <f t="shared" si="13"/>
        <v>0</v>
      </c>
      <c r="BR19" s="69">
        <f t="shared" si="14"/>
        <v>0</v>
      </c>
      <c r="BS19" s="161" t="str">
        <f t="shared" si="15"/>
        <v>0</v>
      </c>
      <c r="BT19" s="135" t="str">
        <f t="shared" si="16"/>
        <v>0</v>
      </c>
      <c r="BU19" s="135" t="str">
        <f t="shared" si="17"/>
        <v>0</v>
      </c>
      <c r="BV19" s="135"/>
      <c r="BW19" s="77">
        <f t="shared" si="18"/>
        <v>0</v>
      </c>
    </row>
    <row r="20" spans="1:75" ht="15" customHeight="1">
      <c r="A20" s="226">
        <v>13</v>
      </c>
      <c r="B20" s="25"/>
      <c r="C20" s="19"/>
      <c r="D20" s="19"/>
      <c r="E20" s="26"/>
      <c r="F20" s="24"/>
      <c r="G20" s="25"/>
      <c r="H20" s="26"/>
      <c r="I20" s="19"/>
      <c r="J20" s="19"/>
      <c r="K20" s="20"/>
      <c r="L20" s="25"/>
      <c r="M20" s="19"/>
      <c r="N20" s="19"/>
      <c r="O20" s="26"/>
      <c r="P20" s="57"/>
      <c r="Q20" s="25"/>
      <c r="R20" s="22"/>
      <c r="S20" s="23"/>
      <c r="T20" s="19"/>
      <c r="U20" s="20"/>
      <c r="V20" s="21"/>
      <c r="W20" s="19"/>
      <c r="X20" s="19"/>
      <c r="Y20" s="19"/>
      <c r="Z20" s="24"/>
      <c r="AA20" s="25"/>
      <c r="AB20" s="19"/>
      <c r="AC20" s="26"/>
      <c r="AD20" s="63"/>
      <c r="AE20" s="20"/>
      <c r="AF20" s="21"/>
      <c r="AG20" s="26"/>
      <c r="AH20" s="19"/>
      <c r="AI20" s="19"/>
      <c r="AJ20" s="26"/>
      <c r="AK20" s="25"/>
      <c r="AL20" s="19"/>
      <c r="AM20" s="26"/>
      <c r="AN20" s="63"/>
      <c r="AO20" s="26"/>
      <c r="AP20" s="270"/>
      <c r="AQ20" s="26"/>
      <c r="AR20" s="21"/>
      <c r="AS20" s="26"/>
      <c r="AT20" s="277"/>
      <c r="AU20" s="22"/>
      <c r="AV20" s="63"/>
      <c r="AW20" s="19"/>
      <c r="AX20" s="26"/>
      <c r="AY20" s="25"/>
      <c r="AZ20" s="19"/>
      <c r="BA20" s="19"/>
      <c r="BB20" s="19"/>
      <c r="BC20" s="24"/>
      <c r="BD20" s="221">
        <v>13</v>
      </c>
      <c r="BE20" s="233"/>
      <c r="BF20" s="157" t="str">
        <f t="shared" si="3"/>
        <v> </v>
      </c>
      <c r="BG20" s="158">
        <f t="shared" si="4"/>
      </c>
      <c r="BH20" s="159">
        <f t="shared" si="5"/>
        <v>0</v>
      </c>
      <c r="BI20" s="157" t="str">
        <f t="shared" si="6"/>
        <v> </v>
      </c>
      <c r="BJ20" s="158">
        <f t="shared" si="7"/>
      </c>
      <c r="BK20" s="159">
        <f t="shared" si="8"/>
        <v>0</v>
      </c>
      <c r="BL20" s="160"/>
      <c r="BM20" s="162">
        <f t="shared" si="9"/>
        <v>0</v>
      </c>
      <c r="BN20" s="69">
        <f t="shared" si="10"/>
        <v>0</v>
      </c>
      <c r="BO20" s="69">
        <f t="shared" si="11"/>
        <v>0</v>
      </c>
      <c r="BP20" s="69">
        <f t="shared" si="12"/>
        <v>0</v>
      </c>
      <c r="BQ20" s="69">
        <f t="shared" si="13"/>
        <v>0</v>
      </c>
      <c r="BR20" s="69">
        <f t="shared" si="14"/>
        <v>0</v>
      </c>
      <c r="BS20" s="161" t="str">
        <f t="shared" si="15"/>
        <v>0</v>
      </c>
      <c r="BT20" s="135" t="str">
        <f t="shared" si="16"/>
        <v>0</v>
      </c>
      <c r="BU20" s="135" t="str">
        <f t="shared" si="17"/>
        <v>0</v>
      </c>
      <c r="BV20" s="135"/>
      <c r="BW20" s="77">
        <f t="shared" si="18"/>
        <v>0</v>
      </c>
    </row>
    <row r="21" spans="1:75" ht="15" customHeight="1">
      <c r="A21" s="226">
        <v>14</v>
      </c>
      <c r="B21" s="25"/>
      <c r="C21" s="19"/>
      <c r="D21" s="19"/>
      <c r="E21" s="26"/>
      <c r="F21" s="24"/>
      <c r="G21" s="25"/>
      <c r="H21" s="26"/>
      <c r="I21" s="19"/>
      <c r="J21" s="19"/>
      <c r="K21" s="20"/>
      <c r="L21" s="25"/>
      <c r="M21" s="19"/>
      <c r="N21" s="19"/>
      <c r="O21" s="26"/>
      <c r="P21" s="57"/>
      <c r="Q21" s="25"/>
      <c r="R21" s="22"/>
      <c r="S21" s="23"/>
      <c r="T21" s="19"/>
      <c r="U21" s="20"/>
      <c r="V21" s="21"/>
      <c r="W21" s="19"/>
      <c r="X21" s="19"/>
      <c r="Y21" s="19"/>
      <c r="Z21" s="24"/>
      <c r="AA21" s="25"/>
      <c r="AB21" s="19"/>
      <c r="AC21" s="26"/>
      <c r="AD21" s="63"/>
      <c r="AE21" s="20"/>
      <c r="AF21" s="21"/>
      <c r="AG21" s="26"/>
      <c r="AH21" s="19"/>
      <c r="AI21" s="19"/>
      <c r="AJ21" s="26"/>
      <c r="AK21" s="25"/>
      <c r="AL21" s="19"/>
      <c r="AM21" s="26"/>
      <c r="AN21" s="63"/>
      <c r="AO21" s="26"/>
      <c r="AP21" s="270"/>
      <c r="AQ21" s="26"/>
      <c r="AR21" s="21"/>
      <c r="AS21" s="26"/>
      <c r="AT21" s="277"/>
      <c r="AU21" s="22"/>
      <c r="AV21" s="63"/>
      <c r="AW21" s="19"/>
      <c r="AX21" s="26"/>
      <c r="AY21" s="25"/>
      <c r="AZ21" s="19"/>
      <c r="BA21" s="19"/>
      <c r="BB21" s="19"/>
      <c r="BC21" s="24"/>
      <c r="BD21" s="221">
        <v>14</v>
      </c>
      <c r="BE21" s="233"/>
      <c r="BF21" s="157" t="str">
        <f t="shared" si="3"/>
        <v> </v>
      </c>
      <c r="BG21" s="158">
        <f t="shared" si="4"/>
      </c>
      <c r="BH21" s="159">
        <f t="shared" si="5"/>
        <v>0</v>
      </c>
      <c r="BI21" s="157" t="str">
        <f t="shared" si="6"/>
        <v> </v>
      </c>
      <c r="BJ21" s="158">
        <f t="shared" si="7"/>
      </c>
      <c r="BK21" s="159">
        <f t="shared" si="8"/>
        <v>0</v>
      </c>
      <c r="BL21" s="160"/>
      <c r="BM21" s="162">
        <f t="shared" si="9"/>
        <v>0</v>
      </c>
      <c r="BN21" s="69">
        <f t="shared" si="10"/>
        <v>0</v>
      </c>
      <c r="BO21" s="69">
        <f t="shared" si="11"/>
        <v>0</v>
      </c>
      <c r="BP21" s="69">
        <f t="shared" si="12"/>
        <v>0</v>
      </c>
      <c r="BQ21" s="69">
        <f t="shared" si="13"/>
        <v>0</v>
      </c>
      <c r="BR21" s="69">
        <f t="shared" si="14"/>
        <v>0</v>
      </c>
      <c r="BS21" s="161" t="str">
        <f t="shared" si="15"/>
        <v>0</v>
      </c>
      <c r="BT21" s="135" t="str">
        <f t="shared" si="16"/>
        <v>0</v>
      </c>
      <c r="BU21" s="135" t="str">
        <f t="shared" si="17"/>
        <v>0</v>
      </c>
      <c r="BV21" s="135"/>
      <c r="BW21" s="77">
        <f t="shared" si="18"/>
        <v>0</v>
      </c>
    </row>
    <row r="22" spans="1:75" ht="15" customHeight="1" thickBot="1">
      <c r="A22" s="227">
        <v>15</v>
      </c>
      <c r="B22" s="27"/>
      <c r="C22" s="28"/>
      <c r="D22" s="28"/>
      <c r="E22" s="29"/>
      <c r="F22" s="30"/>
      <c r="G22" s="27"/>
      <c r="H22" s="29"/>
      <c r="I22" s="28"/>
      <c r="J22" s="28"/>
      <c r="K22" s="31"/>
      <c r="L22" s="27"/>
      <c r="M22" s="28"/>
      <c r="N22" s="28"/>
      <c r="O22" s="29"/>
      <c r="P22" s="58"/>
      <c r="Q22" s="27"/>
      <c r="R22" s="33"/>
      <c r="S22" s="34"/>
      <c r="T22" s="28"/>
      <c r="U22" s="31"/>
      <c r="V22" s="32"/>
      <c r="W22" s="28"/>
      <c r="X22" s="28"/>
      <c r="Y22" s="28"/>
      <c r="Z22" s="30"/>
      <c r="AA22" s="27"/>
      <c r="AB22" s="28"/>
      <c r="AC22" s="29"/>
      <c r="AD22" s="64"/>
      <c r="AE22" s="31"/>
      <c r="AF22" s="32"/>
      <c r="AG22" s="29"/>
      <c r="AH22" s="28"/>
      <c r="AI22" s="28"/>
      <c r="AJ22" s="29"/>
      <c r="AK22" s="27"/>
      <c r="AL22" s="28"/>
      <c r="AM22" s="29"/>
      <c r="AN22" s="64"/>
      <c r="AO22" s="29"/>
      <c r="AP22" s="271"/>
      <c r="AQ22" s="29"/>
      <c r="AR22" s="32"/>
      <c r="AS22" s="29"/>
      <c r="AT22" s="278"/>
      <c r="AU22" s="33"/>
      <c r="AV22" s="64"/>
      <c r="AW22" s="28"/>
      <c r="AX22" s="29"/>
      <c r="AY22" s="27"/>
      <c r="AZ22" s="28"/>
      <c r="BA22" s="28"/>
      <c r="BB22" s="28"/>
      <c r="BC22" s="30"/>
      <c r="BD22" s="222">
        <v>15</v>
      </c>
      <c r="BE22" s="224"/>
      <c r="BF22" s="163" t="str">
        <f t="shared" si="3"/>
        <v> </v>
      </c>
      <c r="BG22" s="164">
        <f t="shared" si="4"/>
      </c>
      <c r="BH22" s="165">
        <f t="shared" si="5"/>
        <v>0</v>
      </c>
      <c r="BI22" s="163" t="str">
        <f t="shared" si="6"/>
        <v> </v>
      </c>
      <c r="BJ22" s="164">
        <f t="shared" si="7"/>
      </c>
      <c r="BK22" s="165">
        <f t="shared" si="8"/>
        <v>0</v>
      </c>
      <c r="BL22" s="160"/>
      <c r="BM22" s="162">
        <f t="shared" si="9"/>
        <v>0</v>
      </c>
      <c r="BN22" s="69">
        <f t="shared" si="10"/>
        <v>0</v>
      </c>
      <c r="BO22" s="69">
        <f t="shared" si="11"/>
        <v>0</v>
      </c>
      <c r="BP22" s="69">
        <f t="shared" si="12"/>
        <v>0</v>
      </c>
      <c r="BQ22" s="69">
        <f t="shared" si="13"/>
        <v>0</v>
      </c>
      <c r="BR22" s="69">
        <f t="shared" si="14"/>
        <v>0</v>
      </c>
      <c r="BS22" s="161" t="str">
        <f t="shared" si="15"/>
        <v>0</v>
      </c>
      <c r="BT22" s="135" t="str">
        <f t="shared" si="16"/>
        <v>0</v>
      </c>
      <c r="BU22" s="135" t="str">
        <f t="shared" si="17"/>
        <v>0</v>
      </c>
      <c r="BV22" s="135"/>
      <c r="BW22" s="77">
        <f t="shared" si="18"/>
        <v>0</v>
      </c>
    </row>
    <row r="23" spans="1:75" ht="15" customHeight="1">
      <c r="A23" s="228">
        <v>16</v>
      </c>
      <c r="B23" s="13"/>
      <c r="C23" s="14"/>
      <c r="D23" s="14"/>
      <c r="E23" s="15"/>
      <c r="F23" s="16"/>
      <c r="G23" s="13"/>
      <c r="H23" s="15"/>
      <c r="I23" s="14"/>
      <c r="J23" s="14"/>
      <c r="K23" s="17"/>
      <c r="L23" s="13"/>
      <c r="M23" s="14"/>
      <c r="N23" s="14"/>
      <c r="O23" s="15"/>
      <c r="P23" s="56"/>
      <c r="Q23" s="13"/>
      <c r="R23" s="35"/>
      <c r="S23" s="36"/>
      <c r="T23" s="14"/>
      <c r="U23" s="17"/>
      <c r="V23" s="18"/>
      <c r="W23" s="14"/>
      <c r="X23" s="14"/>
      <c r="Y23" s="14"/>
      <c r="Z23" s="16"/>
      <c r="AA23" s="13"/>
      <c r="AB23" s="14"/>
      <c r="AC23" s="15"/>
      <c r="AD23" s="65"/>
      <c r="AE23" s="17"/>
      <c r="AF23" s="18"/>
      <c r="AG23" s="15"/>
      <c r="AH23" s="14"/>
      <c r="AI23" s="14"/>
      <c r="AJ23" s="15"/>
      <c r="AK23" s="13"/>
      <c r="AL23" s="14"/>
      <c r="AM23" s="15"/>
      <c r="AN23" s="65"/>
      <c r="AO23" s="15"/>
      <c r="AP23" s="272"/>
      <c r="AQ23" s="15"/>
      <c r="AR23" s="18"/>
      <c r="AS23" s="15"/>
      <c r="AT23" s="279"/>
      <c r="AU23" s="35"/>
      <c r="AV23" s="65"/>
      <c r="AW23" s="14"/>
      <c r="AX23" s="15"/>
      <c r="AY23" s="13"/>
      <c r="AZ23" s="14"/>
      <c r="BA23" s="14"/>
      <c r="BB23" s="14"/>
      <c r="BC23" s="16"/>
      <c r="BD23" s="220">
        <v>16</v>
      </c>
      <c r="BE23" s="232"/>
      <c r="BF23" s="166" t="str">
        <f t="shared" si="3"/>
        <v> </v>
      </c>
      <c r="BG23" s="167">
        <f t="shared" si="4"/>
      </c>
      <c r="BH23" s="168">
        <f t="shared" si="5"/>
        <v>0</v>
      </c>
      <c r="BI23" s="166" t="str">
        <f t="shared" si="6"/>
        <v> </v>
      </c>
      <c r="BJ23" s="167">
        <f t="shared" si="7"/>
      </c>
      <c r="BK23" s="168">
        <f t="shared" si="8"/>
        <v>0</v>
      </c>
      <c r="BL23" s="160"/>
      <c r="BM23" s="162">
        <f t="shared" si="9"/>
        <v>0</v>
      </c>
      <c r="BN23" s="69">
        <f t="shared" si="10"/>
        <v>0</v>
      </c>
      <c r="BO23" s="69">
        <f t="shared" si="11"/>
        <v>0</v>
      </c>
      <c r="BP23" s="69">
        <f t="shared" si="12"/>
        <v>0</v>
      </c>
      <c r="BQ23" s="69">
        <f t="shared" si="13"/>
        <v>0</v>
      </c>
      <c r="BR23" s="69">
        <f t="shared" si="14"/>
        <v>0</v>
      </c>
      <c r="BS23" s="161" t="str">
        <f t="shared" si="15"/>
        <v>0</v>
      </c>
      <c r="BT23" s="135" t="str">
        <f t="shared" si="16"/>
        <v>0</v>
      </c>
      <c r="BU23" s="135" t="str">
        <f t="shared" si="17"/>
        <v>0</v>
      </c>
      <c r="BV23" s="135"/>
      <c r="BW23" s="77">
        <f t="shared" si="18"/>
        <v>0</v>
      </c>
    </row>
    <row r="24" spans="1:75" ht="15" customHeight="1">
      <c r="A24" s="226">
        <v>17</v>
      </c>
      <c r="B24" s="25"/>
      <c r="C24" s="19"/>
      <c r="D24" s="19"/>
      <c r="E24" s="26"/>
      <c r="F24" s="24"/>
      <c r="G24" s="25"/>
      <c r="H24" s="26"/>
      <c r="I24" s="19"/>
      <c r="J24" s="19"/>
      <c r="K24" s="20"/>
      <c r="L24" s="25"/>
      <c r="M24" s="19"/>
      <c r="N24" s="19"/>
      <c r="O24" s="26"/>
      <c r="P24" s="57"/>
      <c r="Q24" s="25"/>
      <c r="R24" s="22"/>
      <c r="S24" s="23"/>
      <c r="T24" s="19"/>
      <c r="U24" s="20"/>
      <c r="V24" s="21"/>
      <c r="W24" s="19"/>
      <c r="X24" s="19"/>
      <c r="Y24" s="19"/>
      <c r="Z24" s="24"/>
      <c r="AA24" s="25"/>
      <c r="AB24" s="19"/>
      <c r="AC24" s="26"/>
      <c r="AD24" s="63"/>
      <c r="AE24" s="20"/>
      <c r="AF24" s="21"/>
      <c r="AG24" s="26"/>
      <c r="AH24" s="19"/>
      <c r="AI24" s="19"/>
      <c r="AJ24" s="26"/>
      <c r="AK24" s="25"/>
      <c r="AL24" s="19"/>
      <c r="AM24" s="26"/>
      <c r="AN24" s="63"/>
      <c r="AO24" s="26"/>
      <c r="AP24" s="270"/>
      <c r="AQ24" s="26"/>
      <c r="AR24" s="21"/>
      <c r="AS24" s="26"/>
      <c r="AT24" s="277"/>
      <c r="AU24" s="22"/>
      <c r="AV24" s="63"/>
      <c r="AW24" s="19"/>
      <c r="AX24" s="26"/>
      <c r="AY24" s="25"/>
      <c r="AZ24" s="19"/>
      <c r="BA24" s="19"/>
      <c r="BB24" s="19"/>
      <c r="BC24" s="24"/>
      <c r="BD24" s="221">
        <v>17</v>
      </c>
      <c r="BE24" s="233"/>
      <c r="BF24" s="157" t="str">
        <f t="shared" si="3"/>
        <v> </v>
      </c>
      <c r="BG24" s="158">
        <f t="shared" si="4"/>
      </c>
      <c r="BH24" s="159">
        <f t="shared" si="5"/>
        <v>0</v>
      </c>
      <c r="BI24" s="157" t="str">
        <f t="shared" si="6"/>
        <v> </v>
      </c>
      <c r="BJ24" s="158">
        <f t="shared" si="7"/>
      </c>
      <c r="BK24" s="159">
        <f t="shared" si="8"/>
        <v>0</v>
      </c>
      <c r="BL24" s="160"/>
      <c r="BM24" s="162">
        <f t="shared" si="9"/>
        <v>0</v>
      </c>
      <c r="BN24" s="69">
        <f t="shared" si="10"/>
        <v>0</v>
      </c>
      <c r="BO24" s="69">
        <f t="shared" si="11"/>
        <v>0</v>
      </c>
      <c r="BP24" s="69">
        <f t="shared" si="12"/>
        <v>0</v>
      </c>
      <c r="BQ24" s="69">
        <f t="shared" si="13"/>
        <v>0</v>
      </c>
      <c r="BR24" s="69">
        <f t="shared" si="14"/>
        <v>0</v>
      </c>
      <c r="BS24" s="161" t="str">
        <f t="shared" si="15"/>
        <v>0</v>
      </c>
      <c r="BT24" s="135" t="str">
        <f t="shared" si="16"/>
        <v>0</v>
      </c>
      <c r="BU24" s="135" t="str">
        <f t="shared" si="17"/>
        <v>0</v>
      </c>
      <c r="BV24" s="135"/>
      <c r="BW24" s="77">
        <f t="shared" si="18"/>
        <v>0</v>
      </c>
    </row>
    <row r="25" spans="1:75" ht="15" customHeight="1">
      <c r="A25" s="226">
        <v>18</v>
      </c>
      <c r="B25" s="25"/>
      <c r="C25" s="19"/>
      <c r="D25" s="19"/>
      <c r="E25" s="26"/>
      <c r="F25" s="24"/>
      <c r="G25" s="25"/>
      <c r="H25" s="26"/>
      <c r="I25" s="19"/>
      <c r="J25" s="19"/>
      <c r="K25" s="20"/>
      <c r="L25" s="25"/>
      <c r="M25" s="19"/>
      <c r="N25" s="19"/>
      <c r="O25" s="26"/>
      <c r="P25" s="57"/>
      <c r="Q25" s="25"/>
      <c r="R25" s="22"/>
      <c r="S25" s="23"/>
      <c r="T25" s="19"/>
      <c r="U25" s="20"/>
      <c r="V25" s="21"/>
      <c r="W25" s="19"/>
      <c r="X25" s="19"/>
      <c r="Y25" s="19"/>
      <c r="Z25" s="24"/>
      <c r="AA25" s="25"/>
      <c r="AB25" s="19"/>
      <c r="AC25" s="26"/>
      <c r="AD25" s="63"/>
      <c r="AE25" s="20"/>
      <c r="AF25" s="21"/>
      <c r="AG25" s="26"/>
      <c r="AH25" s="19"/>
      <c r="AI25" s="19"/>
      <c r="AJ25" s="26"/>
      <c r="AK25" s="25"/>
      <c r="AL25" s="19"/>
      <c r="AM25" s="26"/>
      <c r="AN25" s="63"/>
      <c r="AO25" s="26"/>
      <c r="AP25" s="270"/>
      <c r="AQ25" s="26"/>
      <c r="AR25" s="21"/>
      <c r="AS25" s="26"/>
      <c r="AT25" s="277"/>
      <c r="AU25" s="22"/>
      <c r="AV25" s="63"/>
      <c r="AW25" s="19"/>
      <c r="AX25" s="26"/>
      <c r="AY25" s="25"/>
      <c r="AZ25" s="19"/>
      <c r="BA25" s="19"/>
      <c r="BB25" s="19"/>
      <c r="BC25" s="24"/>
      <c r="BD25" s="221">
        <v>18</v>
      </c>
      <c r="BE25" s="233"/>
      <c r="BF25" s="157" t="str">
        <f t="shared" si="3"/>
        <v> </v>
      </c>
      <c r="BG25" s="158">
        <f t="shared" si="4"/>
      </c>
      <c r="BH25" s="159">
        <f t="shared" si="5"/>
        <v>0</v>
      </c>
      <c r="BI25" s="157" t="str">
        <f t="shared" si="6"/>
        <v> </v>
      </c>
      <c r="BJ25" s="158">
        <f t="shared" si="7"/>
      </c>
      <c r="BK25" s="159">
        <f t="shared" si="8"/>
        <v>0</v>
      </c>
      <c r="BL25" s="160"/>
      <c r="BM25" s="162">
        <f t="shared" si="9"/>
        <v>0</v>
      </c>
      <c r="BN25" s="69">
        <f t="shared" si="10"/>
        <v>0</v>
      </c>
      <c r="BO25" s="69">
        <f t="shared" si="11"/>
        <v>0</v>
      </c>
      <c r="BP25" s="69">
        <f t="shared" si="12"/>
        <v>0</v>
      </c>
      <c r="BQ25" s="69">
        <f t="shared" si="13"/>
        <v>0</v>
      </c>
      <c r="BR25" s="69">
        <f t="shared" si="14"/>
        <v>0</v>
      </c>
      <c r="BS25" s="161" t="str">
        <f t="shared" si="15"/>
        <v>0</v>
      </c>
      <c r="BT25" s="135" t="str">
        <f t="shared" si="16"/>
        <v>0</v>
      </c>
      <c r="BU25" s="135" t="str">
        <f t="shared" si="17"/>
        <v>0</v>
      </c>
      <c r="BV25" s="135"/>
      <c r="BW25" s="77">
        <f t="shared" si="18"/>
        <v>0</v>
      </c>
    </row>
    <row r="26" spans="1:75" ht="15" customHeight="1">
      <c r="A26" s="226">
        <v>19</v>
      </c>
      <c r="B26" s="25"/>
      <c r="C26" s="19"/>
      <c r="D26" s="19"/>
      <c r="E26" s="26"/>
      <c r="F26" s="24"/>
      <c r="G26" s="25"/>
      <c r="H26" s="26"/>
      <c r="I26" s="19"/>
      <c r="J26" s="19"/>
      <c r="K26" s="20"/>
      <c r="L26" s="25"/>
      <c r="M26" s="19"/>
      <c r="N26" s="19"/>
      <c r="O26" s="26"/>
      <c r="P26" s="57"/>
      <c r="Q26" s="25"/>
      <c r="R26" s="22"/>
      <c r="S26" s="23"/>
      <c r="T26" s="19"/>
      <c r="U26" s="20"/>
      <c r="V26" s="21"/>
      <c r="W26" s="19"/>
      <c r="X26" s="19"/>
      <c r="Y26" s="19"/>
      <c r="Z26" s="24"/>
      <c r="AA26" s="25"/>
      <c r="AB26" s="19"/>
      <c r="AC26" s="26"/>
      <c r="AD26" s="63"/>
      <c r="AE26" s="20"/>
      <c r="AF26" s="21"/>
      <c r="AG26" s="26"/>
      <c r="AH26" s="19"/>
      <c r="AI26" s="19"/>
      <c r="AJ26" s="26"/>
      <c r="AK26" s="25"/>
      <c r="AL26" s="19"/>
      <c r="AM26" s="26"/>
      <c r="AN26" s="63"/>
      <c r="AO26" s="26"/>
      <c r="AP26" s="270"/>
      <c r="AQ26" s="26"/>
      <c r="AR26" s="21"/>
      <c r="AS26" s="26"/>
      <c r="AT26" s="277"/>
      <c r="AU26" s="22"/>
      <c r="AV26" s="63"/>
      <c r="AW26" s="19"/>
      <c r="AX26" s="26"/>
      <c r="AY26" s="25"/>
      <c r="AZ26" s="19"/>
      <c r="BA26" s="19"/>
      <c r="BB26" s="19"/>
      <c r="BC26" s="24"/>
      <c r="BD26" s="221">
        <v>19</v>
      </c>
      <c r="BE26" s="233"/>
      <c r="BF26" s="157" t="str">
        <f t="shared" si="3"/>
        <v> </v>
      </c>
      <c r="BG26" s="158">
        <f t="shared" si="4"/>
      </c>
      <c r="BH26" s="159">
        <f t="shared" si="5"/>
        <v>0</v>
      </c>
      <c r="BI26" s="157" t="str">
        <f t="shared" si="6"/>
        <v> </v>
      </c>
      <c r="BJ26" s="158">
        <f t="shared" si="7"/>
      </c>
      <c r="BK26" s="159">
        <f t="shared" si="8"/>
        <v>0</v>
      </c>
      <c r="BL26" s="160"/>
      <c r="BM26" s="162">
        <f t="shared" si="9"/>
        <v>0</v>
      </c>
      <c r="BN26" s="69">
        <f t="shared" si="10"/>
        <v>0</v>
      </c>
      <c r="BO26" s="69">
        <f t="shared" si="11"/>
        <v>0</v>
      </c>
      <c r="BP26" s="69">
        <f t="shared" si="12"/>
        <v>0</v>
      </c>
      <c r="BQ26" s="69">
        <f t="shared" si="13"/>
        <v>0</v>
      </c>
      <c r="BR26" s="69">
        <f t="shared" si="14"/>
        <v>0</v>
      </c>
      <c r="BS26" s="161" t="str">
        <f t="shared" si="15"/>
        <v>0</v>
      </c>
      <c r="BT26" s="135" t="str">
        <f t="shared" si="16"/>
        <v>0</v>
      </c>
      <c r="BU26" s="135" t="str">
        <f t="shared" si="17"/>
        <v>0</v>
      </c>
      <c r="BV26" s="135"/>
      <c r="BW26" s="77">
        <f t="shared" si="18"/>
        <v>0</v>
      </c>
    </row>
    <row r="27" spans="1:75" ht="15" customHeight="1" thickBot="1">
      <c r="A27" s="229">
        <v>20</v>
      </c>
      <c r="B27" s="37"/>
      <c r="C27" s="38"/>
      <c r="D27" s="38"/>
      <c r="E27" s="39"/>
      <c r="F27" s="40"/>
      <c r="G27" s="37"/>
      <c r="H27" s="39"/>
      <c r="I27" s="38"/>
      <c r="J27" s="38"/>
      <c r="K27" s="41"/>
      <c r="L27" s="37"/>
      <c r="M27" s="38"/>
      <c r="N27" s="38"/>
      <c r="O27" s="39"/>
      <c r="P27" s="59"/>
      <c r="Q27" s="37"/>
      <c r="R27" s="43"/>
      <c r="S27" s="44"/>
      <c r="T27" s="38"/>
      <c r="U27" s="41"/>
      <c r="V27" s="42"/>
      <c r="W27" s="38"/>
      <c r="X27" s="38"/>
      <c r="Y27" s="38"/>
      <c r="Z27" s="40"/>
      <c r="AA27" s="37"/>
      <c r="AB27" s="38"/>
      <c r="AC27" s="39"/>
      <c r="AD27" s="66"/>
      <c r="AE27" s="41"/>
      <c r="AF27" s="42"/>
      <c r="AG27" s="39"/>
      <c r="AH27" s="38"/>
      <c r="AI27" s="38"/>
      <c r="AJ27" s="39"/>
      <c r="AK27" s="37"/>
      <c r="AL27" s="38"/>
      <c r="AM27" s="39"/>
      <c r="AN27" s="66"/>
      <c r="AO27" s="39"/>
      <c r="AP27" s="273"/>
      <c r="AQ27" s="39"/>
      <c r="AR27" s="42"/>
      <c r="AS27" s="39"/>
      <c r="AT27" s="280"/>
      <c r="AU27" s="43"/>
      <c r="AV27" s="66"/>
      <c r="AW27" s="38"/>
      <c r="AX27" s="39"/>
      <c r="AY27" s="37"/>
      <c r="AZ27" s="38"/>
      <c r="BA27" s="38"/>
      <c r="BB27" s="38"/>
      <c r="BC27" s="40"/>
      <c r="BD27" s="222">
        <v>20</v>
      </c>
      <c r="BE27" s="224"/>
      <c r="BF27" s="169" t="str">
        <f t="shared" si="3"/>
        <v> </v>
      </c>
      <c r="BG27" s="170">
        <f t="shared" si="4"/>
      </c>
      <c r="BH27" s="171">
        <f t="shared" si="5"/>
        <v>0</v>
      </c>
      <c r="BI27" s="169" t="str">
        <f t="shared" si="6"/>
        <v> </v>
      </c>
      <c r="BJ27" s="170">
        <f t="shared" si="7"/>
      </c>
      <c r="BK27" s="171">
        <f t="shared" si="8"/>
        <v>0</v>
      </c>
      <c r="BL27" s="160"/>
      <c r="BM27" s="162">
        <f t="shared" si="9"/>
        <v>0</v>
      </c>
      <c r="BN27" s="69">
        <f t="shared" si="10"/>
        <v>0</v>
      </c>
      <c r="BO27" s="69">
        <f t="shared" si="11"/>
        <v>0</v>
      </c>
      <c r="BP27" s="69">
        <f t="shared" si="12"/>
        <v>0</v>
      </c>
      <c r="BQ27" s="69">
        <f t="shared" si="13"/>
        <v>0</v>
      </c>
      <c r="BR27" s="69">
        <f t="shared" si="14"/>
        <v>0</v>
      </c>
      <c r="BS27" s="161" t="str">
        <f t="shared" si="15"/>
        <v>0</v>
      </c>
      <c r="BT27" s="135" t="str">
        <f t="shared" si="16"/>
        <v>0</v>
      </c>
      <c r="BU27" s="135" t="str">
        <f t="shared" si="17"/>
        <v>0</v>
      </c>
      <c r="BV27" s="135"/>
      <c r="BW27" s="77">
        <f t="shared" si="18"/>
        <v>0</v>
      </c>
    </row>
    <row r="28" spans="1:75" ht="15" customHeight="1" thickTop="1">
      <c r="A28" s="228">
        <v>21</v>
      </c>
      <c r="B28" s="13"/>
      <c r="C28" s="14"/>
      <c r="D28" s="14"/>
      <c r="E28" s="15"/>
      <c r="F28" s="16"/>
      <c r="G28" s="13"/>
      <c r="H28" s="15"/>
      <c r="I28" s="14"/>
      <c r="J28" s="14"/>
      <c r="K28" s="17"/>
      <c r="L28" s="13"/>
      <c r="M28" s="14"/>
      <c r="N28" s="14"/>
      <c r="O28" s="15"/>
      <c r="P28" s="56"/>
      <c r="Q28" s="13"/>
      <c r="R28" s="35"/>
      <c r="S28" s="36"/>
      <c r="T28" s="14"/>
      <c r="U28" s="17"/>
      <c r="V28" s="18"/>
      <c r="W28" s="14"/>
      <c r="X28" s="14"/>
      <c r="Y28" s="14"/>
      <c r="Z28" s="16"/>
      <c r="AA28" s="13"/>
      <c r="AB28" s="14"/>
      <c r="AC28" s="15"/>
      <c r="AD28" s="65"/>
      <c r="AE28" s="17"/>
      <c r="AF28" s="18"/>
      <c r="AG28" s="15"/>
      <c r="AH28" s="14"/>
      <c r="AI28" s="14"/>
      <c r="AJ28" s="15"/>
      <c r="AK28" s="13"/>
      <c r="AL28" s="14"/>
      <c r="AM28" s="15"/>
      <c r="AN28" s="65"/>
      <c r="AO28" s="15"/>
      <c r="AP28" s="272"/>
      <c r="AQ28" s="15"/>
      <c r="AR28" s="18"/>
      <c r="AS28" s="15"/>
      <c r="AT28" s="279"/>
      <c r="AU28" s="35"/>
      <c r="AV28" s="65"/>
      <c r="AW28" s="14"/>
      <c r="AX28" s="15"/>
      <c r="AY28" s="13"/>
      <c r="AZ28" s="14"/>
      <c r="BA28" s="14"/>
      <c r="BB28" s="14"/>
      <c r="BC28" s="16"/>
      <c r="BD28" s="220">
        <v>21</v>
      </c>
      <c r="BE28" s="232"/>
      <c r="BF28" s="166" t="str">
        <f t="shared" si="3"/>
        <v> </v>
      </c>
      <c r="BG28" s="167">
        <f t="shared" si="4"/>
      </c>
      <c r="BH28" s="168">
        <f t="shared" si="5"/>
        <v>0</v>
      </c>
      <c r="BI28" s="166" t="str">
        <f t="shared" si="6"/>
        <v> </v>
      </c>
      <c r="BJ28" s="167">
        <f t="shared" si="7"/>
      </c>
      <c r="BK28" s="168">
        <f t="shared" si="8"/>
        <v>0</v>
      </c>
      <c r="BL28" s="160"/>
      <c r="BM28" s="162">
        <f t="shared" si="9"/>
        <v>0</v>
      </c>
      <c r="BN28" s="69">
        <f t="shared" si="10"/>
        <v>0</v>
      </c>
      <c r="BO28" s="69">
        <f t="shared" si="11"/>
        <v>0</v>
      </c>
      <c r="BP28" s="69">
        <f t="shared" si="12"/>
        <v>0</v>
      </c>
      <c r="BQ28" s="69">
        <f t="shared" si="13"/>
        <v>0</v>
      </c>
      <c r="BR28" s="69">
        <f t="shared" si="14"/>
        <v>0</v>
      </c>
      <c r="BS28" s="161" t="str">
        <f t="shared" si="15"/>
        <v>0</v>
      </c>
      <c r="BT28" s="135" t="str">
        <f t="shared" si="16"/>
        <v>0</v>
      </c>
      <c r="BU28" s="135" t="str">
        <f t="shared" si="17"/>
        <v>0</v>
      </c>
      <c r="BV28" s="135"/>
      <c r="BW28" s="77">
        <f t="shared" si="18"/>
        <v>0</v>
      </c>
    </row>
    <row r="29" spans="1:75" ht="15" customHeight="1">
      <c r="A29" s="226">
        <v>22</v>
      </c>
      <c r="B29" s="25"/>
      <c r="C29" s="19"/>
      <c r="D29" s="19"/>
      <c r="E29" s="26"/>
      <c r="F29" s="24"/>
      <c r="G29" s="25"/>
      <c r="H29" s="26"/>
      <c r="I29" s="19"/>
      <c r="J29" s="19"/>
      <c r="K29" s="20"/>
      <c r="L29" s="25"/>
      <c r="M29" s="19"/>
      <c r="N29" s="19"/>
      <c r="O29" s="26"/>
      <c r="P29" s="57"/>
      <c r="Q29" s="25"/>
      <c r="R29" s="22"/>
      <c r="S29" s="23"/>
      <c r="T29" s="19"/>
      <c r="U29" s="20"/>
      <c r="V29" s="21"/>
      <c r="W29" s="19"/>
      <c r="X29" s="19"/>
      <c r="Y29" s="19"/>
      <c r="Z29" s="24"/>
      <c r="AA29" s="25"/>
      <c r="AB29" s="19"/>
      <c r="AC29" s="26"/>
      <c r="AD29" s="63"/>
      <c r="AE29" s="20"/>
      <c r="AF29" s="21"/>
      <c r="AG29" s="26"/>
      <c r="AH29" s="19"/>
      <c r="AI29" s="19"/>
      <c r="AJ29" s="26"/>
      <c r="AK29" s="25"/>
      <c r="AL29" s="19"/>
      <c r="AM29" s="26"/>
      <c r="AN29" s="63"/>
      <c r="AO29" s="26"/>
      <c r="AP29" s="270"/>
      <c r="AQ29" s="26"/>
      <c r="AR29" s="21"/>
      <c r="AS29" s="26"/>
      <c r="AT29" s="277"/>
      <c r="AU29" s="22"/>
      <c r="AV29" s="63"/>
      <c r="AW29" s="19"/>
      <c r="AX29" s="26"/>
      <c r="AY29" s="25"/>
      <c r="AZ29" s="19"/>
      <c r="BA29" s="19"/>
      <c r="BB29" s="19"/>
      <c r="BC29" s="24"/>
      <c r="BD29" s="221">
        <v>22</v>
      </c>
      <c r="BE29" s="233"/>
      <c r="BF29" s="157" t="str">
        <f t="shared" si="3"/>
        <v> </v>
      </c>
      <c r="BG29" s="158">
        <f t="shared" si="4"/>
      </c>
      <c r="BH29" s="159">
        <f t="shared" si="5"/>
        <v>0</v>
      </c>
      <c r="BI29" s="157" t="str">
        <f t="shared" si="6"/>
        <v> </v>
      </c>
      <c r="BJ29" s="158">
        <f t="shared" si="7"/>
      </c>
      <c r="BK29" s="159">
        <f t="shared" si="8"/>
        <v>0</v>
      </c>
      <c r="BL29" s="160"/>
      <c r="BM29" s="162">
        <f t="shared" si="9"/>
        <v>0</v>
      </c>
      <c r="BN29" s="69">
        <f t="shared" si="10"/>
        <v>0</v>
      </c>
      <c r="BO29" s="69">
        <f t="shared" si="11"/>
        <v>0</v>
      </c>
      <c r="BP29" s="69">
        <f t="shared" si="12"/>
        <v>0</v>
      </c>
      <c r="BQ29" s="69">
        <f t="shared" si="13"/>
        <v>0</v>
      </c>
      <c r="BR29" s="69">
        <f t="shared" si="14"/>
        <v>0</v>
      </c>
      <c r="BS29" s="161" t="str">
        <f t="shared" si="15"/>
        <v>0</v>
      </c>
      <c r="BT29" s="135" t="str">
        <f t="shared" si="16"/>
        <v>0</v>
      </c>
      <c r="BU29" s="135" t="str">
        <f t="shared" si="17"/>
        <v>0</v>
      </c>
      <c r="BV29" s="135"/>
      <c r="BW29" s="77">
        <f t="shared" si="18"/>
        <v>0</v>
      </c>
    </row>
    <row r="30" spans="1:75" ht="15" customHeight="1">
      <c r="A30" s="226">
        <v>23</v>
      </c>
      <c r="B30" s="25"/>
      <c r="C30" s="19"/>
      <c r="D30" s="19"/>
      <c r="E30" s="26"/>
      <c r="F30" s="24"/>
      <c r="G30" s="25"/>
      <c r="H30" s="26"/>
      <c r="I30" s="19"/>
      <c r="J30" s="19"/>
      <c r="K30" s="20"/>
      <c r="L30" s="25"/>
      <c r="M30" s="19"/>
      <c r="N30" s="19"/>
      <c r="O30" s="26"/>
      <c r="P30" s="57"/>
      <c r="Q30" s="25"/>
      <c r="R30" s="22"/>
      <c r="S30" s="23"/>
      <c r="T30" s="19"/>
      <c r="U30" s="20"/>
      <c r="V30" s="21"/>
      <c r="W30" s="19"/>
      <c r="X30" s="19"/>
      <c r="Y30" s="19"/>
      <c r="Z30" s="24"/>
      <c r="AA30" s="25"/>
      <c r="AB30" s="19"/>
      <c r="AC30" s="26"/>
      <c r="AD30" s="63"/>
      <c r="AE30" s="20"/>
      <c r="AF30" s="21"/>
      <c r="AG30" s="26"/>
      <c r="AH30" s="19"/>
      <c r="AI30" s="19"/>
      <c r="AJ30" s="26"/>
      <c r="AK30" s="25"/>
      <c r="AL30" s="19"/>
      <c r="AM30" s="26"/>
      <c r="AN30" s="63"/>
      <c r="AO30" s="26"/>
      <c r="AP30" s="270"/>
      <c r="AQ30" s="26"/>
      <c r="AR30" s="21"/>
      <c r="AS30" s="26"/>
      <c r="AT30" s="277"/>
      <c r="AU30" s="22"/>
      <c r="AV30" s="63"/>
      <c r="AW30" s="19"/>
      <c r="AX30" s="26"/>
      <c r="AY30" s="25"/>
      <c r="AZ30" s="19"/>
      <c r="BA30" s="19"/>
      <c r="BB30" s="19"/>
      <c r="BC30" s="24"/>
      <c r="BD30" s="221">
        <v>23</v>
      </c>
      <c r="BE30" s="233"/>
      <c r="BF30" s="157" t="str">
        <f t="shared" si="3"/>
        <v> </v>
      </c>
      <c r="BG30" s="158">
        <f t="shared" si="4"/>
      </c>
      <c r="BH30" s="159">
        <f t="shared" si="5"/>
        <v>0</v>
      </c>
      <c r="BI30" s="157" t="str">
        <f t="shared" si="6"/>
        <v> </v>
      </c>
      <c r="BJ30" s="158">
        <f t="shared" si="7"/>
      </c>
      <c r="BK30" s="159">
        <f t="shared" si="8"/>
        <v>0</v>
      </c>
      <c r="BL30" s="160"/>
      <c r="BM30" s="162">
        <f t="shared" si="9"/>
        <v>0</v>
      </c>
      <c r="BN30" s="69">
        <f t="shared" si="10"/>
        <v>0</v>
      </c>
      <c r="BO30" s="69">
        <f t="shared" si="11"/>
        <v>0</v>
      </c>
      <c r="BP30" s="69">
        <f t="shared" si="12"/>
        <v>0</v>
      </c>
      <c r="BQ30" s="69">
        <f t="shared" si="13"/>
        <v>0</v>
      </c>
      <c r="BR30" s="69">
        <f t="shared" si="14"/>
        <v>0</v>
      </c>
      <c r="BS30" s="161" t="str">
        <f t="shared" si="15"/>
        <v>0</v>
      </c>
      <c r="BT30" s="135" t="str">
        <f t="shared" si="16"/>
        <v>0</v>
      </c>
      <c r="BU30" s="135" t="str">
        <f t="shared" si="17"/>
        <v>0</v>
      </c>
      <c r="BV30" s="135"/>
      <c r="BW30" s="77">
        <f t="shared" si="18"/>
        <v>0</v>
      </c>
    </row>
    <row r="31" spans="1:75" ht="15" customHeight="1">
      <c r="A31" s="226">
        <v>24</v>
      </c>
      <c r="B31" s="25"/>
      <c r="C31" s="19"/>
      <c r="D31" s="19"/>
      <c r="E31" s="26"/>
      <c r="F31" s="24"/>
      <c r="G31" s="25"/>
      <c r="H31" s="26"/>
      <c r="I31" s="19"/>
      <c r="J31" s="19"/>
      <c r="K31" s="20"/>
      <c r="L31" s="25"/>
      <c r="M31" s="19"/>
      <c r="N31" s="19"/>
      <c r="O31" s="26"/>
      <c r="P31" s="57"/>
      <c r="Q31" s="25"/>
      <c r="R31" s="22"/>
      <c r="S31" s="23"/>
      <c r="T31" s="19"/>
      <c r="U31" s="20"/>
      <c r="V31" s="21"/>
      <c r="W31" s="19"/>
      <c r="X31" s="19"/>
      <c r="Y31" s="19"/>
      <c r="Z31" s="24"/>
      <c r="AA31" s="25"/>
      <c r="AB31" s="19"/>
      <c r="AC31" s="26"/>
      <c r="AD31" s="63"/>
      <c r="AE31" s="20"/>
      <c r="AF31" s="21"/>
      <c r="AG31" s="26"/>
      <c r="AH31" s="19"/>
      <c r="AI31" s="19"/>
      <c r="AJ31" s="26"/>
      <c r="AK31" s="25"/>
      <c r="AL31" s="19"/>
      <c r="AM31" s="26"/>
      <c r="AN31" s="63"/>
      <c r="AO31" s="26"/>
      <c r="AP31" s="270"/>
      <c r="AQ31" s="26"/>
      <c r="AR31" s="21"/>
      <c r="AS31" s="26"/>
      <c r="AT31" s="277"/>
      <c r="AU31" s="22"/>
      <c r="AV31" s="63"/>
      <c r="AW31" s="19"/>
      <c r="AX31" s="26"/>
      <c r="AY31" s="25"/>
      <c r="AZ31" s="19"/>
      <c r="BA31" s="19"/>
      <c r="BB31" s="19"/>
      <c r="BC31" s="24"/>
      <c r="BD31" s="221">
        <v>24</v>
      </c>
      <c r="BE31" s="232"/>
      <c r="BF31" s="157" t="str">
        <f t="shared" si="3"/>
        <v> </v>
      </c>
      <c r="BG31" s="158">
        <f t="shared" si="4"/>
      </c>
      <c r="BH31" s="159">
        <f t="shared" si="5"/>
        <v>0</v>
      </c>
      <c r="BI31" s="157" t="str">
        <f t="shared" si="6"/>
        <v> </v>
      </c>
      <c r="BJ31" s="158">
        <f t="shared" si="7"/>
      </c>
      <c r="BK31" s="159">
        <f t="shared" si="8"/>
        <v>0</v>
      </c>
      <c r="BL31" s="160"/>
      <c r="BM31" s="162">
        <f t="shared" si="9"/>
        <v>0</v>
      </c>
      <c r="BN31" s="69">
        <f t="shared" si="10"/>
        <v>0</v>
      </c>
      <c r="BO31" s="69">
        <f t="shared" si="11"/>
        <v>0</v>
      </c>
      <c r="BP31" s="69">
        <f t="shared" si="12"/>
        <v>0</v>
      </c>
      <c r="BQ31" s="69">
        <f t="shared" si="13"/>
        <v>0</v>
      </c>
      <c r="BR31" s="69">
        <f t="shared" si="14"/>
        <v>0</v>
      </c>
      <c r="BS31" s="161" t="str">
        <f t="shared" si="15"/>
        <v>0</v>
      </c>
      <c r="BT31" s="135" t="str">
        <f t="shared" si="16"/>
        <v>0</v>
      </c>
      <c r="BU31" s="135" t="str">
        <f t="shared" si="17"/>
        <v>0</v>
      </c>
      <c r="BV31" s="135"/>
      <c r="BW31" s="77">
        <f t="shared" si="18"/>
        <v>0</v>
      </c>
    </row>
    <row r="32" spans="1:75" ht="15" customHeight="1" thickBot="1">
      <c r="A32" s="227">
        <v>25</v>
      </c>
      <c r="B32" s="27"/>
      <c r="C32" s="28"/>
      <c r="D32" s="28"/>
      <c r="E32" s="29"/>
      <c r="F32" s="30"/>
      <c r="G32" s="27"/>
      <c r="H32" s="29"/>
      <c r="I32" s="28"/>
      <c r="J32" s="28"/>
      <c r="K32" s="31"/>
      <c r="L32" s="27"/>
      <c r="M32" s="28"/>
      <c r="N32" s="28"/>
      <c r="O32" s="29"/>
      <c r="P32" s="58"/>
      <c r="Q32" s="27"/>
      <c r="R32" s="33"/>
      <c r="S32" s="34"/>
      <c r="T32" s="28"/>
      <c r="U32" s="31"/>
      <c r="V32" s="32"/>
      <c r="W32" s="28"/>
      <c r="X32" s="28"/>
      <c r="Y32" s="28"/>
      <c r="Z32" s="30"/>
      <c r="AA32" s="27"/>
      <c r="AB32" s="28"/>
      <c r="AC32" s="29"/>
      <c r="AD32" s="64"/>
      <c r="AE32" s="31"/>
      <c r="AF32" s="32"/>
      <c r="AG32" s="29"/>
      <c r="AH32" s="28"/>
      <c r="AI32" s="28"/>
      <c r="AJ32" s="29"/>
      <c r="AK32" s="27"/>
      <c r="AL32" s="28"/>
      <c r="AM32" s="29"/>
      <c r="AN32" s="64"/>
      <c r="AO32" s="29"/>
      <c r="AP32" s="271"/>
      <c r="AQ32" s="29"/>
      <c r="AR32" s="32"/>
      <c r="AS32" s="29"/>
      <c r="AT32" s="278"/>
      <c r="AU32" s="33"/>
      <c r="AV32" s="64"/>
      <c r="AW32" s="28"/>
      <c r="AX32" s="29"/>
      <c r="AY32" s="27"/>
      <c r="AZ32" s="28"/>
      <c r="BA32" s="28"/>
      <c r="BB32" s="28"/>
      <c r="BC32" s="30"/>
      <c r="BD32" s="222">
        <v>25</v>
      </c>
      <c r="BE32" s="224"/>
      <c r="BF32" s="163" t="str">
        <f t="shared" si="3"/>
        <v> </v>
      </c>
      <c r="BG32" s="164">
        <f t="shared" si="4"/>
      </c>
      <c r="BH32" s="165">
        <f t="shared" si="5"/>
        <v>0</v>
      </c>
      <c r="BI32" s="163" t="str">
        <f t="shared" si="6"/>
        <v> </v>
      </c>
      <c r="BJ32" s="164">
        <f t="shared" si="7"/>
      </c>
      <c r="BK32" s="165">
        <f t="shared" si="8"/>
        <v>0</v>
      </c>
      <c r="BL32" s="160"/>
      <c r="BM32" s="162">
        <f t="shared" si="9"/>
        <v>0</v>
      </c>
      <c r="BN32" s="69">
        <f t="shared" si="10"/>
        <v>0</v>
      </c>
      <c r="BO32" s="69">
        <f t="shared" si="11"/>
        <v>0</v>
      </c>
      <c r="BP32" s="69">
        <f t="shared" si="12"/>
        <v>0</v>
      </c>
      <c r="BQ32" s="69">
        <f t="shared" si="13"/>
        <v>0</v>
      </c>
      <c r="BR32" s="69">
        <f t="shared" si="14"/>
        <v>0</v>
      </c>
      <c r="BS32" s="161" t="str">
        <f t="shared" si="15"/>
        <v>0</v>
      </c>
      <c r="BT32" s="135" t="str">
        <f t="shared" si="16"/>
        <v>0</v>
      </c>
      <c r="BU32" s="135" t="str">
        <f t="shared" si="17"/>
        <v>0</v>
      </c>
      <c r="BV32" s="135"/>
      <c r="BW32" s="77">
        <f t="shared" si="18"/>
        <v>0</v>
      </c>
    </row>
    <row r="33" spans="1:75" ht="15" customHeight="1">
      <c r="A33" s="228">
        <v>26</v>
      </c>
      <c r="B33" s="13"/>
      <c r="C33" s="14"/>
      <c r="D33" s="14"/>
      <c r="E33" s="15"/>
      <c r="F33" s="16"/>
      <c r="G33" s="13"/>
      <c r="H33" s="15"/>
      <c r="I33" s="14"/>
      <c r="J33" s="14"/>
      <c r="K33" s="17"/>
      <c r="L33" s="13"/>
      <c r="M33" s="14"/>
      <c r="N33" s="14"/>
      <c r="O33" s="15"/>
      <c r="P33" s="56"/>
      <c r="Q33" s="13"/>
      <c r="R33" s="35"/>
      <c r="S33" s="36"/>
      <c r="T33" s="14"/>
      <c r="U33" s="17"/>
      <c r="V33" s="18"/>
      <c r="W33" s="14"/>
      <c r="X33" s="14"/>
      <c r="Y33" s="14"/>
      <c r="Z33" s="16"/>
      <c r="AA33" s="13"/>
      <c r="AB33" s="14"/>
      <c r="AC33" s="15"/>
      <c r="AD33" s="65"/>
      <c r="AE33" s="17"/>
      <c r="AF33" s="18"/>
      <c r="AG33" s="15"/>
      <c r="AH33" s="14"/>
      <c r="AI33" s="14"/>
      <c r="AJ33" s="15"/>
      <c r="AK33" s="13"/>
      <c r="AL33" s="14"/>
      <c r="AM33" s="15"/>
      <c r="AN33" s="65"/>
      <c r="AO33" s="15"/>
      <c r="AP33" s="272"/>
      <c r="AQ33" s="15"/>
      <c r="AR33" s="18"/>
      <c r="AS33" s="15"/>
      <c r="AT33" s="279"/>
      <c r="AU33" s="35"/>
      <c r="AV33" s="65"/>
      <c r="AW33" s="14"/>
      <c r="AX33" s="15"/>
      <c r="AY33" s="13"/>
      <c r="AZ33" s="14"/>
      <c r="BA33" s="14"/>
      <c r="BB33" s="14"/>
      <c r="BC33" s="16"/>
      <c r="BD33" s="220">
        <v>26</v>
      </c>
      <c r="BE33" s="232"/>
      <c r="BF33" s="166" t="str">
        <f t="shared" si="3"/>
        <v> </v>
      </c>
      <c r="BG33" s="167">
        <f t="shared" si="4"/>
      </c>
      <c r="BH33" s="168">
        <f t="shared" si="5"/>
        <v>0</v>
      </c>
      <c r="BI33" s="166" t="str">
        <f t="shared" si="6"/>
        <v> </v>
      </c>
      <c r="BJ33" s="167">
        <f t="shared" si="7"/>
      </c>
      <c r="BK33" s="168">
        <f t="shared" si="8"/>
        <v>0</v>
      </c>
      <c r="BL33" s="160"/>
      <c r="BM33" s="162">
        <f t="shared" si="9"/>
        <v>0</v>
      </c>
      <c r="BN33" s="69">
        <f t="shared" si="10"/>
        <v>0</v>
      </c>
      <c r="BO33" s="69">
        <f t="shared" si="11"/>
        <v>0</v>
      </c>
      <c r="BP33" s="69">
        <f t="shared" si="12"/>
        <v>0</v>
      </c>
      <c r="BQ33" s="69">
        <f t="shared" si="13"/>
        <v>0</v>
      </c>
      <c r="BR33" s="69">
        <f t="shared" si="14"/>
        <v>0</v>
      </c>
      <c r="BS33" s="161" t="str">
        <f t="shared" si="15"/>
        <v>0</v>
      </c>
      <c r="BT33" s="135" t="str">
        <f t="shared" si="16"/>
        <v>0</v>
      </c>
      <c r="BU33" s="135" t="str">
        <f t="shared" si="17"/>
        <v>0</v>
      </c>
      <c r="BV33" s="135"/>
      <c r="BW33" s="77">
        <f t="shared" si="18"/>
        <v>0</v>
      </c>
    </row>
    <row r="34" spans="1:75" ht="15" customHeight="1">
      <c r="A34" s="226">
        <v>27</v>
      </c>
      <c r="B34" s="25"/>
      <c r="C34" s="19"/>
      <c r="D34" s="19"/>
      <c r="E34" s="26"/>
      <c r="F34" s="24"/>
      <c r="G34" s="25"/>
      <c r="H34" s="26"/>
      <c r="I34" s="19"/>
      <c r="J34" s="19"/>
      <c r="K34" s="20"/>
      <c r="L34" s="25"/>
      <c r="M34" s="19"/>
      <c r="N34" s="19"/>
      <c r="O34" s="26"/>
      <c r="P34" s="57"/>
      <c r="Q34" s="25"/>
      <c r="R34" s="22"/>
      <c r="S34" s="23"/>
      <c r="T34" s="19"/>
      <c r="U34" s="20"/>
      <c r="V34" s="21"/>
      <c r="W34" s="19"/>
      <c r="X34" s="19"/>
      <c r="Y34" s="19"/>
      <c r="Z34" s="24"/>
      <c r="AA34" s="25"/>
      <c r="AB34" s="19"/>
      <c r="AC34" s="26"/>
      <c r="AD34" s="63"/>
      <c r="AE34" s="20"/>
      <c r="AF34" s="21"/>
      <c r="AG34" s="26"/>
      <c r="AH34" s="19"/>
      <c r="AI34" s="19"/>
      <c r="AJ34" s="26"/>
      <c r="AK34" s="25"/>
      <c r="AL34" s="19"/>
      <c r="AM34" s="26"/>
      <c r="AN34" s="63"/>
      <c r="AO34" s="26"/>
      <c r="AP34" s="270"/>
      <c r="AQ34" s="26"/>
      <c r="AR34" s="21"/>
      <c r="AS34" s="26"/>
      <c r="AT34" s="277"/>
      <c r="AU34" s="22"/>
      <c r="AV34" s="63"/>
      <c r="AW34" s="19"/>
      <c r="AX34" s="26"/>
      <c r="AY34" s="25"/>
      <c r="AZ34" s="19"/>
      <c r="BA34" s="19"/>
      <c r="BB34" s="19"/>
      <c r="BC34" s="24"/>
      <c r="BD34" s="221">
        <v>27</v>
      </c>
      <c r="BE34" s="233"/>
      <c r="BF34" s="157" t="str">
        <f t="shared" si="3"/>
        <v> </v>
      </c>
      <c r="BG34" s="158">
        <f t="shared" si="4"/>
      </c>
      <c r="BH34" s="159">
        <f t="shared" si="5"/>
        <v>0</v>
      </c>
      <c r="BI34" s="157" t="str">
        <f t="shared" si="6"/>
        <v> </v>
      </c>
      <c r="BJ34" s="158">
        <f t="shared" si="7"/>
      </c>
      <c r="BK34" s="159">
        <f t="shared" si="8"/>
        <v>0</v>
      </c>
      <c r="BL34" s="160"/>
      <c r="BM34" s="162">
        <f t="shared" si="9"/>
        <v>0</v>
      </c>
      <c r="BN34" s="69">
        <f t="shared" si="10"/>
        <v>0</v>
      </c>
      <c r="BO34" s="69">
        <f t="shared" si="11"/>
        <v>0</v>
      </c>
      <c r="BP34" s="69">
        <f t="shared" si="12"/>
        <v>0</v>
      </c>
      <c r="BQ34" s="69">
        <f t="shared" si="13"/>
        <v>0</v>
      </c>
      <c r="BR34" s="69">
        <f t="shared" si="14"/>
        <v>0</v>
      </c>
      <c r="BS34" s="161" t="str">
        <f t="shared" si="15"/>
        <v>0</v>
      </c>
      <c r="BT34" s="135" t="str">
        <f t="shared" si="16"/>
        <v>0</v>
      </c>
      <c r="BU34" s="135" t="str">
        <f t="shared" si="17"/>
        <v>0</v>
      </c>
      <c r="BV34" s="135"/>
      <c r="BW34" s="77">
        <f t="shared" si="18"/>
        <v>0</v>
      </c>
    </row>
    <row r="35" spans="1:75" ht="15" customHeight="1">
      <c r="A35" s="226">
        <v>28</v>
      </c>
      <c r="B35" s="25"/>
      <c r="C35" s="19"/>
      <c r="D35" s="19"/>
      <c r="E35" s="26"/>
      <c r="F35" s="24"/>
      <c r="G35" s="25"/>
      <c r="H35" s="26"/>
      <c r="I35" s="19"/>
      <c r="J35" s="19"/>
      <c r="K35" s="20"/>
      <c r="L35" s="25"/>
      <c r="M35" s="19"/>
      <c r="N35" s="19"/>
      <c r="O35" s="26"/>
      <c r="P35" s="57"/>
      <c r="Q35" s="25"/>
      <c r="R35" s="22"/>
      <c r="S35" s="23"/>
      <c r="T35" s="19"/>
      <c r="U35" s="20"/>
      <c r="V35" s="21"/>
      <c r="W35" s="19"/>
      <c r="X35" s="19"/>
      <c r="Y35" s="19"/>
      <c r="Z35" s="24"/>
      <c r="AA35" s="25"/>
      <c r="AB35" s="19"/>
      <c r="AC35" s="26"/>
      <c r="AD35" s="63"/>
      <c r="AE35" s="20"/>
      <c r="AF35" s="21"/>
      <c r="AG35" s="26"/>
      <c r="AH35" s="19"/>
      <c r="AI35" s="19"/>
      <c r="AJ35" s="26"/>
      <c r="AK35" s="25"/>
      <c r="AL35" s="19"/>
      <c r="AM35" s="26"/>
      <c r="AN35" s="63"/>
      <c r="AO35" s="26"/>
      <c r="AP35" s="270"/>
      <c r="AQ35" s="26"/>
      <c r="AR35" s="21"/>
      <c r="AS35" s="26"/>
      <c r="AT35" s="277"/>
      <c r="AU35" s="22"/>
      <c r="AV35" s="63"/>
      <c r="AW35" s="19"/>
      <c r="AX35" s="26"/>
      <c r="AY35" s="25"/>
      <c r="AZ35" s="19"/>
      <c r="BA35" s="19"/>
      <c r="BB35" s="19"/>
      <c r="BC35" s="24"/>
      <c r="BD35" s="221">
        <v>28</v>
      </c>
      <c r="BE35" s="233"/>
      <c r="BF35" s="157" t="str">
        <f t="shared" si="3"/>
        <v> </v>
      </c>
      <c r="BG35" s="158">
        <f t="shared" si="4"/>
      </c>
      <c r="BH35" s="159">
        <f t="shared" si="5"/>
        <v>0</v>
      </c>
      <c r="BI35" s="157" t="str">
        <f t="shared" si="6"/>
        <v> </v>
      </c>
      <c r="BJ35" s="158">
        <f t="shared" si="7"/>
      </c>
      <c r="BK35" s="159">
        <f t="shared" si="8"/>
        <v>0</v>
      </c>
      <c r="BL35" s="160"/>
      <c r="BM35" s="162">
        <f t="shared" si="9"/>
        <v>0</v>
      </c>
      <c r="BN35" s="69">
        <f t="shared" si="10"/>
        <v>0</v>
      </c>
      <c r="BO35" s="69">
        <f t="shared" si="11"/>
        <v>0</v>
      </c>
      <c r="BP35" s="69">
        <f t="shared" si="12"/>
        <v>0</v>
      </c>
      <c r="BQ35" s="69">
        <f t="shared" si="13"/>
        <v>0</v>
      </c>
      <c r="BR35" s="69">
        <f t="shared" si="14"/>
        <v>0</v>
      </c>
      <c r="BS35" s="161" t="str">
        <f t="shared" si="15"/>
        <v>0</v>
      </c>
      <c r="BT35" s="135" t="str">
        <f t="shared" si="16"/>
        <v>0</v>
      </c>
      <c r="BU35" s="135" t="str">
        <f t="shared" si="17"/>
        <v>0</v>
      </c>
      <c r="BV35" s="135"/>
      <c r="BW35" s="77">
        <f t="shared" si="18"/>
        <v>0</v>
      </c>
    </row>
    <row r="36" spans="1:75" ht="15" customHeight="1">
      <c r="A36" s="226">
        <v>29</v>
      </c>
      <c r="B36" s="25"/>
      <c r="C36" s="19"/>
      <c r="D36" s="19"/>
      <c r="E36" s="26"/>
      <c r="F36" s="24"/>
      <c r="G36" s="25"/>
      <c r="H36" s="26"/>
      <c r="I36" s="19"/>
      <c r="J36" s="19"/>
      <c r="K36" s="20"/>
      <c r="L36" s="25"/>
      <c r="M36" s="19"/>
      <c r="N36" s="19"/>
      <c r="O36" s="26"/>
      <c r="P36" s="57"/>
      <c r="Q36" s="25"/>
      <c r="R36" s="22"/>
      <c r="S36" s="23"/>
      <c r="T36" s="19"/>
      <c r="U36" s="20"/>
      <c r="V36" s="21"/>
      <c r="W36" s="19"/>
      <c r="X36" s="19"/>
      <c r="Y36" s="19"/>
      <c r="Z36" s="24"/>
      <c r="AA36" s="25"/>
      <c r="AB36" s="19"/>
      <c r="AC36" s="26"/>
      <c r="AD36" s="63"/>
      <c r="AE36" s="20"/>
      <c r="AF36" s="21"/>
      <c r="AG36" s="26"/>
      <c r="AH36" s="19"/>
      <c r="AI36" s="19"/>
      <c r="AJ36" s="26"/>
      <c r="AK36" s="25"/>
      <c r="AL36" s="19"/>
      <c r="AM36" s="26"/>
      <c r="AN36" s="63"/>
      <c r="AO36" s="26"/>
      <c r="AP36" s="270"/>
      <c r="AQ36" s="26"/>
      <c r="AR36" s="21"/>
      <c r="AS36" s="26"/>
      <c r="AT36" s="277"/>
      <c r="AU36" s="22"/>
      <c r="AV36" s="63"/>
      <c r="AW36" s="19"/>
      <c r="AX36" s="26"/>
      <c r="AY36" s="25"/>
      <c r="AZ36" s="19"/>
      <c r="BA36" s="19"/>
      <c r="BB36" s="19"/>
      <c r="BC36" s="24"/>
      <c r="BD36" s="221">
        <v>29</v>
      </c>
      <c r="BE36" s="232"/>
      <c r="BF36" s="157" t="str">
        <f t="shared" si="3"/>
        <v> </v>
      </c>
      <c r="BG36" s="158">
        <f t="shared" si="4"/>
      </c>
      <c r="BH36" s="159">
        <f t="shared" si="5"/>
        <v>0</v>
      </c>
      <c r="BI36" s="157" t="str">
        <f t="shared" si="6"/>
        <v> </v>
      </c>
      <c r="BJ36" s="158">
        <f t="shared" si="7"/>
      </c>
      <c r="BK36" s="159">
        <f t="shared" si="8"/>
        <v>0</v>
      </c>
      <c r="BL36" s="160"/>
      <c r="BM36" s="162">
        <f t="shared" si="9"/>
        <v>0</v>
      </c>
      <c r="BN36" s="69">
        <f t="shared" si="10"/>
        <v>0</v>
      </c>
      <c r="BO36" s="69">
        <f t="shared" si="11"/>
        <v>0</v>
      </c>
      <c r="BP36" s="69">
        <f t="shared" si="12"/>
        <v>0</v>
      </c>
      <c r="BQ36" s="69">
        <f t="shared" si="13"/>
        <v>0</v>
      </c>
      <c r="BR36" s="69">
        <f t="shared" si="14"/>
        <v>0</v>
      </c>
      <c r="BS36" s="161" t="str">
        <f t="shared" si="15"/>
        <v>0</v>
      </c>
      <c r="BT36" s="135" t="str">
        <f t="shared" si="16"/>
        <v>0</v>
      </c>
      <c r="BU36" s="135" t="str">
        <f t="shared" si="17"/>
        <v>0</v>
      </c>
      <c r="BV36" s="135"/>
      <c r="BW36" s="77">
        <f t="shared" si="18"/>
        <v>0</v>
      </c>
    </row>
    <row r="37" spans="1:75" ht="15" customHeight="1" thickBot="1">
      <c r="A37" s="229">
        <v>30</v>
      </c>
      <c r="B37" s="37"/>
      <c r="C37" s="38"/>
      <c r="D37" s="38"/>
      <c r="E37" s="39"/>
      <c r="F37" s="40"/>
      <c r="G37" s="37"/>
      <c r="H37" s="39"/>
      <c r="I37" s="38"/>
      <c r="J37" s="38"/>
      <c r="K37" s="41"/>
      <c r="L37" s="37"/>
      <c r="M37" s="38"/>
      <c r="N37" s="38"/>
      <c r="O37" s="39"/>
      <c r="P37" s="59"/>
      <c r="Q37" s="37"/>
      <c r="R37" s="43"/>
      <c r="S37" s="44"/>
      <c r="T37" s="38"/>
      <c r="U37" s="41"/>
      <c r="V37" s="42"/>
      <c r="W37" s="38"/>
      <c r="X37" s="38"/>
      <c r="Y37" s="38"/>
      <c r="Z37" s="40"/>
      <c r="AA37" s="37"/>
      <c r="AB37" s="38"/>
      <c r="AC37" s="39"/>
      <c r="AD37" s="66"/>
      <c r="AE37" s="41"/>
      <c r="AF37" s="42"/>
      <c r="AG37" s="39"/>
      <c r="AH37" s="38"/>
      <c r="AI37" s="38"/>
      <c r="AJ37" s="39"/>
      <c r="AK37" s="37"/>
      <c r="AL37" s="38"/>
      <c r="AM37" s="39"/>
      <c r="AN37" s="66"/>
      <c r="AO37" s="39"/>
      <c r="AP37" s="273"/>
      <c r="AQ37" s="39"/>
      <c r="AR37" s="42"/>
      <c r="AS37" s="39"/>
      <c r="AT37" s="280"/>
      <c r="AU37" s="43"/>
      <c r="AV37" s="66"/>
      <c r="AW37" s="38"/>
      <c r="AX37" s="39"/>
      <c r="AY37" s="37"/>
      <c r="AZ37" s="38"/>
      <c r="BA37" s="38"/>
      <c r="BB37" s="38"/>
      <c r="BC37" s="40"/>
      <c r="BD37" s="222">
        <v>30</v>
      </c>
      <c r="BE37" s="224"/>
      <c r="BF37" s="169" t="str">
        <f t="shared" si="3"/>
        <v> </v>
      </c>
      <c r="BG37" s="170">
        <f t="shared" si="4"/>
      </c>
      <c r="BH37" s="171">
        <f t="shared" si="5"/>
        <v>0</v>
      </c>
      <c r="BI37" s="169" t="str">
        <f t="shared" si="6"/>
        <v> </v>
      </c>
      <c r="BJ37" s="170">
        <f t="shared" si="7"/>
      </c>
      <c r="BK37" s="171">
        <f t="shared" si="8"/>
        <v>0</v>
      </c>
      <c r="BL37" s="160"/>
      <c r="BM37" s="162">
        <f t="shared" si="9"/>
        <v>0</v>
      </c>
      <c r="BN37" s="69">
        <f t="shared" si="10"/>
        <v>0</v>
      </c>
      <c r="BO37" s="69">
        <f t="shared" si="11"/>
        <v>0</v>
      </c>
      <c r="BP37" s="69">
        <f t="shared" si="12"/>
        <v>0</v>
      </c>
      <c r="BQ37" s="69">
        <f t="shared" si="13"/>
        <v>0</v>
      </c>
      <c r="BR37" s="69">
        <f t="shared" si="14"/>
        <v>0</v>
      </c>
      <c r="BS37" s="161" t="str">
        <f t="shared" si="15"/>
        <v>0</v>
      </c>
      <c r="BT37" s="135" t="str">
        <f t="shared" si="16"/>
        <v>0</v>
      </c>
      <c r="BU37" s="135" t="str">
        <f t="shared" si="17"/>
        <v>0</v>
      </c>
      <c r="BV37" s="135"/>
      <c r="BW37" s="77">
        <f t="shared" si="18"/>
        <v>0</v>
      </c>
    </row>
    <row r="38" spans="1:75" ht="15" customHeight="1" thickTop="1">
      <c r="A38" s="228">
        <v>31</v>
      </c>
      <c r="B38" s="13"/>
      <c r="C38" s="14"/>
      <c r="D38" s="14"/>
      <c r="E38" s="15"/>
      <c r="F38" s="16"/>
      <c r="G38" s="13"/>
      <c r="H38" s="15"/>
      <c r="I38" s="14"/>
      <c r="J38" s="14"/>
      <c r="K38" s="17"/>
      <c r="L38" s="13"/>
      <c r="M38" s="14"/>
      <c r="N38" s="14"/>
      <c r="O38" s="15"/>
      <c r="P38" s="56"/>
      <c r="Q38" s="13"/>
      <c r="R38" s="35"/>
      <c r="S38" s="36"/>
      <c r="T38" s="14"/>
      <c r="U38" s="17"/>
      <c r="V38" s="18"/>
      <c r="W38" s="14"/>
      <c r="X38" s="14"/>
      <c r="Y38" s="14"/>
      <c r="Z38" s="16"/>
      <c r="AA38" s="13"/>
      <c r="AB38" s="14"/>
      <c r="AC38" s="15"/>
      <c r="AD38" s="65"/>
      <c r="AE38" s="17"/>
      <c r="AF38" s="18"/>
      <c r="AG38" s="15"/>
      <c r="AH38" s="14"/>
      <c r="AI38" s="14"/>
      <c r="AJ38" s="15"/>
      <c r="AK38" s="13"/>
      <c r="AL38" s="14"/>
      <c r="AM38" s="15"/>
      <c r="AN38" s="65"/>
      <c r="AO38" s="15"/>
      <c r="AP38" s="272"/>
      <c r="AQ38" s="15"/>
      <c r="AR38" s="18"/>
      <c r="AS38" s="15"/>
      <c r="AT38" s="279"/>
      <c r="AU38" s="35"/>
      <c r="AV38" s="65"/>
      <c r="AW38" s="14"/>
      <c r="AX38" s="15"/>
      <c r="AY38" s="13"/>
      <c r="AZ38" s="14"/>
      <c r="BA38" s="14"/>
      <c r="BB38" s="14"/>
      <c r="BC38" s="16"/>
      <c r="BD38" s="220">
        <v>31</v>
      </c>
      <c r="BE38" s="232"/>
      <c r="BF38" s="166" t="str">
        <f t="shared" si="3"/>
        <v> </v>
      </c>
      <c r="BG38" s="167">
        <f t="shared" si="4"/>
      </c>
      <c r="BH38" s="168">
        <f t="shared" si="5"/>
        <v>0</v>
      </c>
      <c r="BI38" s="166" t="str">
        <f t="shared" si="6"/>
        <v> </v>
      </c>
      <c r="BJ38" s="167">
        <f t="shared" si="7"/>
      </c>
      <c r="BK38" s="168">
        <f t="shared" si="8"/>
        <v>0</v>
      </c>
      <c r="BL38" s="160"/>
      <c r="BM38" s="162">
        <f t="shared" si="9"/>
        <v>0</v>
      </c>
      <c r="BN38" s="69">
        <f t="shared" si="10"/>
        <v>0</v>
      </c>
      <c r="BO38" s="69">
        <f t="shared" si="11"/>
        <v>0</v>
      </c>
      <c r="BP38" s="69">
        <f t="shared" si="12"/>
        <v>0</v>
      </c>
      <c r="BQ38" s="69">
        <f t="shared" si="13"/>
        <v>0</v>
      </c>
      <c r="BR38" s="69">
        <f t="shared" si="14"/>
        <v>0</v>
      </c>
      <c r="BS38" s="161" t="str">
        <f t="shared" si="15"/>
        <v>0</v>
      </c>
      <c r="BT38" s="135" t="str">
        <f t="shared" si="16"/>
        <v>0</v>
      </c>
      <c r="BU38" s="135" t="str">
        <f t="shared" si="17"/>
        <v>0</v>
      </c>
      <c r="BV38" s="135"/>
      <c r="BW38" s="77">
        <f t="shared" si="18"/>
        <v>0</v>
      </c>
    </row>
    <row r="39" spans="1:75" ht="15" customHeight="1">
      <c r="A39" s="226">
        <v>32</v>
      </c>
      <c r="B39" s="25"/>
      <c r="C39" s="19"/>
      <c r="D39" s="19"/>
      <c r="E39" s="26"/>
      <c r="F39" s="24"/>
      <c r="G39" s="25"/>
      <c r="H39" s="26"/>
      <c r="I39" s="19"/>
      <c r="J39" s="19"/>
      <c r="K39" s="20"/>
      <c r="L39" s="25"/>
      <c r="M39" s="19"/>
      <c r="N39" s="19"/>
      <c r="O39" s="26"/>
      <c r="P39" s="57"/>
      <c r="Q39" s="25"/>
      <c r="R39" s="22"/>
      <c r="S39" s="23"/>
      <c r="T39" s="19"/>
      <c r="U39" s="20"/>
      <c r="V39" s="21"/>
      <c r="W39" s="19"/>
      <c r="X39" s="19"/>
      <c r="Y39" s="19"/>
      <c r="Z39" s="24"/>
      <c r="AA39" s="25"/>
      <c r="AB39" s="19"/>
      <c r="AC39" s="26"/>
      <c r="AD39" s="63"/>
      <c r="AE39" s="20"/>
      <c r="AF39" s="21"/>
      <c r="AG39" s="26"/>
      <c r="AH39" s="19"/>
      <c r="AI39" s="19"/>
      <c r="AJ39" s="26"/>
      <c r="AK39" s="25"/>
      <c r="AL39" s="19"/>
      <c r="AM39" s="26"/>
      <c r="AN39" s="63"/>
      <c r="AO39" s="26"/>
      <c r="AP39" s="270"/>
      <c r="AQ39" s="26"/>
      <c r="AR39" s="21"/>
      <c r="AS39" s="26"/>
      <c r="AT39" s="277"/>
      <c r="AU39" s="22"/>
      <c r="AV39" s="63"/>
      <c r="AW39" s="19"/>
      <c r="AX39" s="26"/>
      <c r="AY39" s="25"/>
      <c r="AZ39" s="19"/>
      <c r="BA39" s="19"/>
      <c r="BB39" s="19"/>
      <c r="BC39" s="24"/>
      <c r="BD39" s="221">
        <v>32</v>
      </c>
      <c r="BE39" s="233"/>
      <c r="BF39" s="157" t="str">
        <f t="shared" si="3"/>
        <v> </v>
      </c>
      <c r="BG39" s="158">
        <f t="shared" si="4"/>
      </c>
      <c r="BH39" s="159">
        <f t="shared" si="5"/>
        <v>0</v>
      </c>
      <c r="BI39" s="157" t="str">
        <f t="shared" si="6"/>
        <v> </v>
      </c>
      <c r="BJ39" s="158">
        <f t="shared" si="7"/>
      </c>
      <c r="BK39" s="159">
        <f t="shared" si="8"/>
        <v>0</v>
      </c>
      <c r="BL39" s="160"/>
      <c r="BM39" s="162">
        <f t="shared" si="9"/>
        <v>0</v>
      </c>
      <c r="BN39" s="69">
        <f t="shared" si="10"/>
        <v>0</v>
      </c>
      <c r="BO39" s="69">
        <f t="shared" si="11"/>
        <v>0</v>
      </c>
      <c r="BP39" s="69">
        <f t="shared" si="12"/>
        <v>0</v>
      </c>
      <c r="BQ39" s="69">
        <f t="shared" si="13"/>
        <v>0</v>
      </c>
      <c r="BR39" s="69">
        <f t="shared" si="14"/>
        <v>0</v>
      </c>
      <c r="BS39" s="161" t="str">
        <f t="shared" si="15"/>
        <v>0</v>
      </c>
      <c r="BT39" s="135" t="str">
        <f t="shared" si="16"/>
        <v>0</v>
      </c>
      <c r="BU39" s="135" t="str">
        <f t="shared" si="17"/>
        <v>0</v>
      </c>
      <c r="BV39" s="135"/>
      <c r="BW39" s="77">
        <f t="shared" si="18"/>
        <v>0</v>
      </c>
    </row>
    <row r="40" spans="1:75" ht="15" customHeight="1">
      <c r="A40" s="226">
        <v>33</v>
      </c>
      <c r="B40" s="25"/>
      <c r="C40" s="19"/>
      <c r="D40" s="19"/>
      <c r="E40" s="26"/>
      <c r="F40" s="24"/>
      <c r="G40" s="25"/>
      <c r="H40" s="26"/>
      <c r="I40" s="19"/>
      <c r="J40" s="19"/>
      <c r="K40" s="20"/>
      <c r="L40" s="25"/>
      <c r="M40" s="19"/>
      <c r="N40" s="19"/>
      <c r="O40" s="26"/>
      <c r="P40" s="57"/>
      <c r="Q40" s="25"/>
      <c r="R40" s="22"/>
      <c r="S40" s="23"/>
      <c r="T40" s="19"/>
      <c r="U40" s="20"/>
      <c r="V40" s="21"/>
      <c r="W40" s="19"/>
      <c r="X40" s="19"/>
      <c r="Y40" s="19"/>
      <c r="Z40" s="24"/>
      <c r="AA40" s="25"/>
      <c r="AB40" s="19"/>
      <c r="AC40" s="26"/>
      <c r="AD40" s="63"/>
      <c r="AE40" s="20"/>
      <c r="AF40" s="21"/>
      <c r="AG40" s="26"/>
      <c r="AH40" s="19"/>
      <c r="AI40" s="19"/>
      <c r="AJ40" s="26"/>
      <c r="AK40" s="25"/>
      <c r="AL40" s="19"/>
      <c r="AM40" s="26"/>
      <c r="AN40" s="63"/>
      <c r="AO40" s="26"/>
      <c r="AP40" s="270"/>
      <c r="AQ40" s="26"/>
      <c r="AR40" s="21"/>
      <c r="AS40" s="26"/>
      <c r="AT40" s="277"/>
      <c r="AU40" s="22"/>
      <c r="AV40" s="63"/>
      <c r="AW40" s="19"/>
      <c r="AX40" s="26"/>
      <c r="AY40" s="25"/>
      <c r="AZ40" s="19"/>
      <c r="BA40" s="19"/>
      <c r="BB40" s="19"/>
      <c r="BC40" s="24"/>
      <c r="BD40" s="221">
        <v>33</v>
      </c>
      <c r="BE40" s="233"/>
      <c r="BF40" s="157" t="str">
        <f t="shared" si="3"/>
        <v> </v>
      </c>
      <c r="BG40" s="158">
        <f t="shared" si="4"/>
      </c>
      <c r="BH40" s="159">
        <f t="shared" si="5"/>
        <v>0</v>
      </c>
      <c r="BI40" s="157" t="str">
        <f t="shared" si="6"/>
        <v> </v>
      </c>
      <c r="BJ40" s="158">
        <f t="shared" si="7"/>
      </c>
      <c r="BK40" s="159">
        <f t="shared" si="8"/>
        <v>0</v>
      </c>
      <c r="BL40" s="160"/>
      <c r="BM40" s="162">
        <f t="shared" si="9"/>
        <v>0</v>
      </c>
      <c r="BN40" s="69">
        <f t="shared" si="10"/>
        <v>0</v>
      </c>
      <c r="BO40" s="69">
        <f t="shared" si="11"/>
        <v>0</v>
      </c>
      <c r="BP40" s="69">
        <f t="shared" si="12"/>
        <v>0</v>
      </c>
      <c r="BQ40" s="69">
        <f t="shared" si="13"/>
        <v>0</v>
      </c>
      <c r="BR40" s="69">
        <f t="shared" si="14"/>
        <v>0</v>
      </c>
      <c r="BS40" s="161" t="str">
        <f t="shared" si="15"/>
        <v>0</v>
      </c>
      <c r="BT40" s="135" t="str">
        <f t="shared" si="16"/>
        <v>0</v>
      </c>
      <c r="BU40" s="135" t="str">
        <f t="shared" si="17"/>
        <v>0</v>
      </c>
      <c r="BV40" s="135"/>
      <c r="BW40" s="77">
        <f t="shared" si="18"/>
        <v>0</v>
      </c>
    </row>
    <row r="41" spans="1:75" ht="15" customHeight="1">
      <c r="A41" s="226">
        <v>34</v>
      </c>
      <c r="B41" s="25"/>
      <c r="C41" s="19"/>
      <c r="D41" s="19"/>
      <c r="E41" s="26"/>
      <c r="F41" s="24"/>
      <c r="G41" s="25"/>
      <c r="H41" s="26"/>
      <c r="I41" s="19"/>
      <c r="J41" s="19"/>
      <c r="K41" s="20"/>
      <c r="L41" s="25"/>
      <c r="M41" s="19"/>
      <c r="N41" s="19"/>
      <c r="O41" s="26"/>
      <c r="P41" s="57"/>
      <c r="Q41" s="25"/>
      <c r="R41" s="22"/>
      <c r="S41" s="23"/>
      <c r="T41" s="19"/>
      <c r="U41" s="20"/>
      <c r="V41" s="21"/>
      <c r="W41" s="19"/>
      <c r="X41" s="19"/>
      <c r="Y41" s="19"/>
      <c r="Z41" s="24"/>
      <c r="AA41" s="25"/>
      <c r="AB41" s="19"/>
      <c r="AC41" s="26"/>
      <c r="AD41" s="63"/>
      <c r="AE41" s="20"/>
      <c r="AF41" s="21"/>
      <c r="AG41" s="26"/>
      <c r="AH41" s="19"/>
      <c r="AI41" s="19"/>
      <c r="AJ41" s="26"/>
      <c r="AK41" s="25"/>
      <c r="AL41" s="19"/>
      <c r="AM41" s="26"/>
      <c r="AN41" s="63"/>
      <c r="AO41" s="26"/>
      <c r="AP41" s="270"/>
      <c r="AQ41" s="26"/>
      <c r="AR41" s="21"/>
      <c r="AS41" s="26"/>
      <c r="AT41" s="277"/>
      <c r="AU41" s="22"/>
      <c r="AV41" s="63"/>
      <c r="AW41" s="19"/>
      <c r="AX41" s="26"/>
      <c r="AY41" s="25"/>
      <c r="AZ41" s="19"/>
      <c r="BA41" s="19"/>
      <c r="BB41" s="19"/>
      <c r="BC41" s="24"/>
      <c r="BD41" s="221">
        <v>34</v>
      </c>
      <c r="BE41" s="233"/>
      <c r="BF41" s="157" t="str">
        <f t="shared" si="3"/>
        <v> </v>
      </c>
      <c r="BG41" s="158">
        <f t="shared" si="4"/>
      </c>
      <c r="BH41" s="159">
        <f t="shared" si="5"/>
        <v>0</v>
      </c>
      <c r="BI41" s="157" t="str">
        <f t="shared" si="6"/>
        <v> </v>
      </c>
      <c r="BJ41" s="158">
        <f t="shared" si="7"/>
      </c>
      <c r="BK41" s="159">
        <f t="shared" si="8"/>
        <v>0</v>
      </c>
      <c r="BL41" s="160"/>
      <c r="BM41" s="162">
        <f t="shared" si="9"/>
        <v>0</v>
      </c>
      <c r="BN41" s="69">
        <f t="shared" si="10"/>
        <v>0</v>
      </c>
      <c r="BO41" s="69">
        <f t="shared" si="11"/>
        <v>0</v>
      </c>
      <c r="BP41" s="69">
        <f t="shared" si="12"/>
        <v>0</v>
      </c>
      <c r="BQ41" s="69">
        <f t="shared" si="13"/>
        <v>0</v>
      </c>
      <c r="BR41" s="69">
        <f t="shared" si="14"/>
        <v>0</v>
      </c>
      <c r="BS41" s="161" t="str">
        <f t="shared" si="15"/>
        <v>0</v>
      </c>
      <c r="BT41" s="135" t="str">
        <f t="shared" si="16"/>
        <v>0</v>
      </c>
      <c r="BU41" s="135" t="str">
        <f t="shared" si="17"/>
        <v>0</v>
      </c>
      <c r="BV41" s="135"/>
      <c r="BW41" s="77">
        <f t="shared" si="18"/>
        <v>0</v>
      </c>
    </row>
    <row r="42" spans="1:75" ht="15" customHeight="1" thickBot="1">
      <c r="A42" s="227">
        <v>35</v>
      </c>
      <c r="B42" s="27"/>
      <c r="C42" s="28"/>
      <c r="D42" s="28"/>
      <c r="E42" s="29"/>
      <c r="F42" s="30"/>
      <c r="G42" s="27"/>
      <c r="H42" s="29"/>
      <c r="I42" s="28"/>
      <c r="J42" s="28"/>
      <c r="K42" s="31"/>
      <c r="L42" s="27"/>
      <c r="M42" s="28"/>
      <c r="N42" s="28"/>
      <c r="O42" s="29"/>
      <c r="P42" s="58"/>
      <c r="Q42" s="27"/>
      <c r="R42" s="33"/>
      <c r="S42" s="34"/>
      <c r="T42" s="28"/>
      <c r="U42" s="31"/>
      <c r="V42" s="32"/>
      <c r="W42" s="28"/>
      <c r="X42" s="28"/>
      <c r="Y42" s="28"/>
      <c r="Z42" s="30"/>
      <c r="AA42" s="27"/>
      <c r="AB42" s="28"/>
      <c r="AC42" s="29"/>
      <c r="AD42" s="64"/>
      <c r="AE42" s="31"/>
      <c r="AF42" s="32"/>
      <c r="AG42" s="29"/>
      <c r="AH42" s="28"/>
      <c r="AI42" s="28"/>
      <c r="AJ42" s="29"/>
      <c r="AK42" s="27"/>
      <c r="AL42" s="28"/>
      <c r="AM42" s="29"/>
      <c r="AN42" s="64"/>
      <c r="AO42" s="29"/>
      <c r="AP42" s="271"/>
      <c r="AQ42" s="29"/>
      <c r="AR42" s="32"/>
      <c r="AS42" s="29"/>
      <c r="AT42" s="278"/>
      <c r="AU42" s="33"/>
      <c r="AV42" s="64"/>
      <c r="AW42" s="28"/>
      <c r="AX42" s="29"/>
      <c r="AY42" s="27"/>
      <c r="AZ42" s="28"/>
      <c r="BA42" s="28"/>
      <c r="BB42" s="28"/>
      <c r="BC42" s="30"/>
      <c r="BD42" s="222">
        <v>35</v>
      </c>
      <c r="BE42" s="224"/>
      <c r="BF42" s="163" t="str">
        <f t="shared" si="3"/>
        <v> </v>
      </c>
      <c r="BG42" s="164">
        <f t="shared" si="4"/>
      </c>
      <c r="BH42" s="165">
        <f t="shared" si="5"/>
        <v>0</v>
      </c>
      <c r="BI42" s="163" t="str">
        <f t="shared" si="6"/>
        <v> </v>
      </c>
      <c r="BJ42" s="164">
        <f t="shared" si="7"/>
      </c>
      <c r="BK42" s="165">
        <f t="shared" si="8"/>
        <v>0</v>
      </c>
      <c r="BL42" s="160"/>
      <c r="BM42" s="162">
        <f t="shared" si="9"/>
        <v>0</v>
      </c>
      <c r="BN42" s="69">
        <f t="shared" si="10"/>
        <v>0</v>
      </c>
      <c r="BO42" s="69">
        <f t="shared" si="11"/>
        <v>0</v>
      </c>
      <c r="BP42" s="69">
        <f t="shared" si="12"/>
        <v>0</v>
      </c>
      <c r="BQ42" s="69">
        <f t="shared" si="13"/>
        <v>0</v>
      </c>
      <c r="BR42" s="69">
        <f t="shared" si="14"/>
        <v>0</v>
      </c>
      <c r="BS42" s="161" t="str">
        <f t="shared" si="15"/>
        <v>0</v>
      </c>
      <c r="BT42" s="135" t="str">
        <f t="shared" si="16"/>
        <v>0</v>
      </c>
      <c r="BU42" s="135" t="str">
        <f t="shared" si="17"/>
        <v>0</v>
      </c>
      <c r="BV42" s="135"/>
      <c r="BW42" s="77">
        <f t="shared" si="18"/>
        <v>0</v>
      </c>
    </row>
    <row r="43" spans="1:75" ht="15" customHeight="1">
      <c r="A43" s="228">
        <v>36</v>
      </c>
      <c r="B43" s="2"/>
      <c r="C43" s="3"/>
      <c r="D43" s="3"/>
      <c r="E43" s="4"/>
      <c r="F43" s="5"/>
      <c r="G43" s="2"/>
      <c r="H43" s="4"/>
      <c r="I43" s="3"/>
      <c r="J43" s="3"/>
      <c r="K43" s="6"/>
      <c r="L43" s="2"/>
      <c r="M43" s="3"/>
      <c r="N43" s="3"/>
      <c r="O43" s="4"/>
      <c r="P43" s="55"/>
      <c r="Q43" s="2"/>
      <c r="R43" s="45"/>
      <c r="S43" s="46"/>
      <c r="T43" s="3"/>
      <c r="U43" s="6"/>
      <c r="V43" s="7"/>
      <c r="W43" s="3"/>
      <c r="X43" s="3"/>
      <c r="Y43" s="3"/>
      <c r="Z43" s="5"/>
      <c r="AA43" s="2"/>
      <c r="AB43" s="3"/>
      <c r="AC43" s="4"/>
      <c r="AD43" s="67"/>
      <c r="AE43" s="6"/>
      <c r="AF43" s="7"/>
      <c r="AG43" s="4"/>
      <c r="AH43" s="3"/>
      <c r="AI43" s="3"/>
      <c r="AJ43" s="4"/>
      <c r="AK43" s="2"/>
      <c r="AL43" s="3"/>
      <c r="AM43" s="4"/>
      <c r="AN43" s="67"/>
      <c r="AO43" s="4"/>
      <c r="AP43" s="274"/>
      <c r="AQ43" s="4"/>
      <c r="AR43" s="7"/>
      <c r="AS43" s="4"/>
      <c r="AT43" s="281"/>
      <c r="AU43" s="45"/>
      <c r="AV43" s="67"/>
      <c r="AW43" s="3"/>
      <c r="AX43" s="4"/>
      <c r="AY43" s="2"/>
      <c r="AZ43" s="3"/>
      <c r="BA43" s="3"/>
      <c r="BB43" s="3"/>
      <c r="BC43" s="5"/>
      <c r="BD43" s="223">
        <v>36</v>
      </c>
      <c r="BE43" s="235"/>
      <c r="BF43" s="166" t="str">
        <f t="shared" si="3"/>
        <v> </v>
      </c>
      <c r="BG43" s="167">
        <f t="shared" si="4"/>
      </c>
      <c r="BH43" s="168">
        <f t="shared" si="5"/>
        <v>0</v>
      </c>
      <c r="BI43" s="166" t="str">
        <f t="shared" si="6"/>
        <v> </v>
      </c>
      <c r="BJ43" s="167">
        <f t="shared" si="7"/>
      </c>
      <c r="BK43" s="168">
        <f t="shared" si="8"/>
        <v>0</v>
      </c>
      <c r="BL43" s="160"/>
      <c r="BM43" s="162">
        <f t="shared" si="9"/>
        <v>0</v>
      </c>
      <c r="BN43" s="69">
        <f t="shared" si="10"/>
        <v>0</v>
      </c>
      <c r="BO43" s="69">
        <f t="shared" si="11"/>
        <v>0</v>
      </c>
      <c r="BP43" s="69">
        <f t="shared" si="12"/>
        <v>0</v>
      </c>
      <c r="BQ43" s="69">
        <f t="shared" si="13"/>
        <v>0</v>
      </c>
      <c r="BR43" s="69">
        <f t="shared" si="14"/>
        <v>0</v>
      </c>
      <c r="BS43" s="161" t="str">
        <f t="shared" si="15"/>
        <v>0</v>
      </c>
      <c r="BT43" s="135" t="str">
        <f t="shared" si="16"/>
        <v>0</v>
      </c>
      <c r="BU43" s="135" t="str">
        <f t="shared" si="17"/>
        <v>0</v>
      </c>
      <c r="BV43" s="135"/>
      <c r="BW43" s="77">
        <f t="shared" si="18"/>
        <v>0</v>
      </c>
    </row>
    <row r="44" spans="1:75" ht="15" customHeight="1">
      <c r="A44" s="226">
        <v>37</v>
      </c>
      <c r="B44" s="25"/>
      <c r="C44" s="19"/>
      <c r="D44" s="19"/>
      <c r="E44" s="26"/>
      <c r="F44" s="24"/>
      <c r="G44" s="25"/>
      <c r="H44" s="26"/>
      <c r="I44" s="19"/>
      <c r="J44" s="19"/>
      <c r="K44" s="20"/>
      <c r="L44" s="25"/>
      <c r="M44" s="19"/>
      <c r="N44" s="19"/>
      <c r="O44" s="26"/>
      <c r="P44" s="57"/>
      <c r="Q44" s="25"/>
      <c r="R44" s="22"/>
      <c r="S44" s="23"/>
      <c r="T44" s="19"/>
      <c r="U44" s="20"/>
      <c r="V44" s="21"/>
      <c r="W44" s="19"/>
      <c r="X44" s="19"/>
      <c r="Y44" s="19"/>
      <c r="Z44" s="24"/>
      <c r="AA44" s="25"/>
      <c r="AB44" s="19"/>
      <c r="AC44" s="26"/>
      <c r="AD44" s="63"/>
      <c r="AE44" s="20"/>
      <c r="AF44" s="21"/>
      <c r="AG44" s="26"/>
      <c r="AH44" s="19"/>
      <c r="AI44" s="19"/>
      <c r="AJ44" s="26"/>
      <c r="AK44" s="25"/>
      <c r="AL44" s="19"/>
      <c r="AM44" s="26"/>
      <c r="AN44" s="63"/>
      <c r="AO44" s="26"/>
      <c r="AP44" s="270"/>
      <c r="AQ44" s="26"/>
      <c r="AR44" s="21"/>
      <c r="AS44" s="26"/>
      <c r="AT44" s="277"/>
      <c r="AU44" s="22"/>
      <c r="AV44" s="63"/>
      <c r="AW44" s="19"/>
      <c r="AX44" s="26"/>
      <c r="AY44" s="25"/>
      <c r="AZ44" s="19"/>
      <c r="BA44" s="19"/>
      <c r="BB44" s="19"/>
      <c r="BC44" s="24"/>
      <c r="BD44" s="221">
        <v>37</v>
      </c>
      <c r="BE44" s="233"/>
      <c r="BF44" s="157" t="str">
        <f t="shared" si="3"/>
        <v> </v>
      </c>
      <c r="BG44" s="158">
        <f t="shared" si="4"/>
      </c>
      <c r="BH44" s="159">
        <f t="shared" si="5"/>
        <v>0</v>
      </c>
      <c r="BI44" s="157" t="str">
        <f t="shared" si="6"/>
        <v> </v>
      </c>
      <c r="BJ44" s="158">
        <f t="shared" si="7"/>
      </c>
      <c r="BK44" s="159">
        <f t="shared" si="8"/>
        <v>0</v>
      </c>
      <c r="BL44" s="160"/>
      <c r="BM44" s="162">
        <f t="shared" si="9"/>
        <v>0</v>
      </c>
      <c r="BN44" s="69">
        <f t="shared" si="10"/>
        <v>0</v>
      </c>
      <c r="BO44" s="69">
        <f t="shared" si="11"/>
        <v>0</v>
      </c>
      <c r="BP44" s="69">
        <f t="shared" si="12"/>
        <v>0</v>
      </c>
      <c r="BQ44" s="69">
        <f t="shared" si="13"/>
        <v>0</v>
      </c>
      <c r="BR44" s="69">
        <f t="shared" si="14"/>
        <v>0</v>
      </c>
      <c r="BS44" s="161" t="str">
        <f t="shared" si="15"/>
        <v>0</v>
      </c>
      <c r="BT44" s="135" t="str">
        <f t="shared" si="16"/>
        <v>0</v>
      </c>
      <c r="BU44" s="135" t="str">
        <f t="shared" si="17"/>
        <v>0</v>
      </c>
      <c r="BV44" s="135"/>
      <c r="BW44" s="77">
        <f t="shared" si="18"/>
        <v>0</v>
      </c>
    </row>
    <row r="45" spans="1:75" ht="15" customHeight="1">
      <c r="A45" s="226">
        <v>38</v>
      </c>
      <c r="B45" s="25"/>
      <c r="C45" s="19"/>
      <c r="D45" s="19"/>
      <c r="E45" s="26"/>
      <c r="F45" s="24"/>
      <c r="G45" s="25"/>
      <c r="H45" s="26"/>
      <c r="I45" s="19"/>
      <c r="J45" s="19"/>
      <c r="K45" s="20"/>
      <c r="L45" s="25"/>
      <c r="M45" s="19"/>
      <c r="N45" s="19"/>
      <c r="O45" s="26"/>
      <c r="P45" s="57"/>
      <c r="Q45" s="25"/>
      <c r="R45" s="22"/>
      <c r="S45" s="23"/>
      <c r="T45" s="19"/>
      <c r="U45" s="20"/>
      <c r="V45" s="21"/>
      <c r="W45" s="19"/>
      <c r="X45" s="19"/>
      <c r="Y45" s="19"/>
      <c r="Z45" s="24"/>
      <c r="AA45" s="25"/>
      <c r="AB45" s="19"/>
      <c r="AC45" s="26"/>
      <c r="AD45" s="63"/>
      <c r="AE45" s="20"/>
      <c r="AF45" s="21"/>
      <c r="AG45" s="26"/>
      <c r="AH45" s="19"/>
      <c r="AI45" s="19"/>
      <c r="AJ45" s="26"/>
      <c r="AK45" s="25"/>
      <c r="AL45" s="19"/>
      <c r="AM45" s="26"/>
      <c r="AN45" s="63"/>
      <c r="AO45" s="26"/>
      <c r="AP45" s="270"/>
      <c r="AQ45" s="26"/>
      <c r="AR45" s="21"/>
      <c r="AS45" s="26"/>
      <c r="AT45" s="277"/>
      <c r="AU45" s="22"/>
      <c r="AV45" s="63"/>
      <c r="AW45" s="19"/>
      <c r="AX45" s="26"/>
      <c r="AY45" s="25"/>
      <c r="AZ45" s="19"/>
      <c r="BA45" s="19"/>
      <c r="BB45" s="19"/>
      <c r="BC45" s="24"/>
      <c r="BD45" s="221">
        <v>38</v>
      </c>
      <c r="BE45" s="233"/>
      <c r="BF45" s="157" t="str">
        <f t="shared" si="3"/>
        <v> </v>
      </c>
      <c r="BG45" s="158">
        <f t="shared" si="4"/>
      </c>
      <c r="BH45" s="159">
        <f t="shared" si="5"/>
        <v>0</v>
      </c>
      <c r="BI45" s="157" t="str">
        <f t="shared" si="6"/>
        <v> </v>
      </c>
      <c r="BJ45" s="158">
        <f t="shared" si="7"/>
      </c>
      <c r="BK45" s="159">
        <f t="shared" si="8"/>
        <v>0</v>
      </c>
      <c r="BL45" s="160"/>
      <c r="BM45" s="162">
        <f t="shared" si="9"/>
        <v>0</v>
      </c>
      <c r="BN45" s="69">
        <f t="shared" si="10"/>
        <v>0</v>
      </c>
      <c r="BO45" s="69">
        <f t="shared" si="11"/>
        <v>0</v>
      </c>
      <c r="BP45" s="69">
        <f t="shared" si="12"/>
        <v>0</v>
      </c>
      <c r="BQ45" s="69">
        <f t="shared" si="13"/>
        <v>0</v>
      </c>
      <c r="BR45" s="69">
        <f t="shared" si="14"/>
        <v>0</v>
      </c>
      <c r="BS45" s="161" t="str">
        <f t="shared" si="15"/>
        <v>0</v>
      </c>
      <c r="BT45" s="135" t="str">
        <f t="shared" si="16"/>
        <v>0</v>
      </c>
      <c r="BU45" s="135" t="str">
        <f t="shared" si="17"/>
        <v>0</v>
      </c>
      <c r="BV45" s="135"/>
      <c r="BW45" s="77">
        <f t="shared" si="18"/>
        <v>0</v>
      </c>
    </row>
    <row r="46" spans="1:75" ht="15" customHeight="1">
      <c r="A46" s="226">
        <v>39</v>
      </c>
      <c r="B46" s="25"/>
      <c r="C46" s="19"/>
      <c r="D46" s="19"/>
      <c r="E46" s="26"/>
      <c r="F46" s="24"/>
      <c r="G46" s="25"/>
      <c r="H46" s="26"/>
      <c r="I46" s="19"/>
      <c r="J46" s="19"/>
      <c r="K46" s="20"/>
      <c r="L46" s="25"/>
      <c r="M46" s="19"/>
      <c r="N46" s="19"/>
      <c r="O46" s="26"/>
      <c r="P46" s="57"/>
      <c r="Q46" s="25"/>
      <c r="R46" s="22"/>
      <c r="S46" s="23"/>
      <c r="T46" s="19"/>
      <c r="U46" s="20"/>
      <c r="V46" s="21"/>
      <c r="W46" s="19"/>
      <c r="X46" s="19"/>
      <c r="Y46" s="19"/>
      <c r="Z46" s="24"/>
      <c r="AA46" s="25"/>
      <c r="AB46" s="19"/>
      <c r="AC46" s="26"/>
      <c r="AD46" s="63"/>
      <c r="AE46" s="20"/>
      <c r="AF46" s="21"/>
      <c r="AG46" s="26"/>
      <c r="AH46" s="19"/>
      <c r="AI46" s="19"/>
      <c r="AJ46" s="26"/>
      <c r="AK46" s="25"/>
      <c r="AL46" s="19"/>
      <c r="AM46" s="26"/>
      <c r="AN46" s="63"/>
      <c r="AO46" s="26"/>
      <c r="AP46" s="270"/>
      <c r="AQ46" s="26"/>
      <c r="AR46" s="21"/>
      <c r="AS46" s="26"/>
      <c r="AT46" s="277"/>
      <c r="AU46" s="22"/>
      <c r="AV46" s="63"/>
      <c r="AW46" s="19"/>
      <c r="AX46" s="26"/>
      <c r="AY46" s="25"/>
      <c r="AZ46" s="19"/>
      <c r="BA46" s="19"/>
      <c r="BB46" s="19"/>
      <c r="BC46" s="24"/>
      <c r="BD46" s="221">
        <v>39</v>
      </c>
      <c r="BE46" s="233"/>
      <c r="BF46" s="157" t="str">
        <f t="shared" si="3"/>
        <v> </v>
      </c>
      <c r="BG46" s="158">
        <f t="shared" si="4"/>
      </c>
      <c r="BH46" s="159">
        <f t="shared" si="5"/>
        <v>0</v>
      </c>
      <c r="BI46" s="157" t="str">
        <f t="shared" si="6"/>
        <v> </v>
      </c>
      <c r="BJ46" s="158">
        <f t="shared" si="7"/>
      </c>
      <c r="BK46" s="159">
        <f t="shared" si="8"/>
        <v>0</v>
      </c>
      <c r="BL46" s="160"/>
      <c r="BM46" s="162">
        <f t="shared" si="9"/>
        <v>0</v>
      </c>
      <c r="BN46" s="69">
        <f t="shared" si="10"/>
        <v>0</v>
      </c>
      <c r="BO46" s="69">
        <f t="shared" si="11"/>
        <v>0</v>
      </c>
      <c r="BP46" s="69">
        <f t="shared" si="12"/>
        <v>0</v>
      </c>
      <c r="BQ46" s="69">
        <f t="shared" si="13"/>
        <v>0</v>
      </c>
      <c r="BR46" s="69">
        <f t="shared" si="14"/>
        <v>0</v>
      </c>
      <c r="BS46" s="161" t="str">
        <f t="shared" si="15"/>
        <v>0</v>
      </c>
      <c r="BT46" s="135" t="str">
        <f t="shared" si="16"/>
        <v>0</v>
      </c>
      <c r="BU46" s="135" t="str">
        <f t="shared" si="17"/>
        <v>0</v>
      </c>
      <c r="BV46" s="135"/>
      <c r="BW46" s="77">
        <f t="shared" si="18"/>
        <v>0</v>
      </c>
    </row>
    <row r="47" spans="1:75" ht="15" customHeight="1" thickBot="1">
      <c r="A47" s="229">
        <v>40</v>
      </c>
      <c r="B47" s="37"/>
      <c r="C47" s="38"/>
      <c r="D47" s="38"/>
      <c r="E47" s="39"/>
      <c r="F47" s="40"/>
      <c r="G47" s="37"/>
      <c r="H47" s="39"/>
      <c r="I47" s="38"/>
      <c r="J47" s="38"/>
      <c r="K47" s="41"/>
      <c r="L47" s="37"/>
      <c r="M47" s="38"/>
      <c r="N47" s="38"/>
      <c r="O47" s="39"/>
      <c r="P47" s="59"/>
      <c r="Q47" s="37"/>
      <c r="R47" s="43"/>
      <c r="S47" s="44"/>
      <c r="T47" s="38"/>
      <c r="U47" s="41"/>
      <c r="V47" s="42"/>
      <c r="W47" s="38"/>
      <c r="X47" s="38"/>
      <c r="Y47" s="38"/>
      <c r="Z47" s="40"/>
      <c r="AA47" s="37"/>
      <c r="AB47" s="38"/>
      <c r="AC47" s="39"/>
      <c r="AD47" s="66"/>
      <c r="AE47" s="41"/>
      <c r="AF47" s="42"/>
      <c r="AG47" s="39"/>
      <c r="AH47" s="38"/>
      <c r="AI47" s="38"/>
      <c r="AJ47" s="39"/>
      <c r="AK47" s="37"/>
      <c r="AL47" s="38"/>
      <c r="AM47" s="39"/>
      <c r="AN47" s="66"/>
      <c r="AO47" s="39"/>
      <c r="AP47" s="273"/>
      <c r="AQ47" s="39"/>
      <c r="AR47" s="42"/>
      <c r="AS47" s="39"/>
      <c r="AT47" s="280"/>
      <c r="AU47" s="43"/>
      <c r="AV47" s="66"/>
      <c r="AW47" s="38"/>
      <c r="AX47" s="39"/>
      <c r="AY47" s="37"/>
      <c r="AZ47" s="38"/>
      <c r="BA47" s="38"/>
      <c r="BB47" s="38"/>
      <c r="BC47" s="40"/>
      <c r="BD47" s="224">
        <v>40</v>
      </c>
      <c r="BE47" s="222"/>
      <c r="BF47" s="169" t="str">
        <f t="shared" si="3"/>
        <v> </v>
      </c>
      <c r="BG47" s="170">
        <f t="shared" si="4"/>
      </c>
      <c r="BH47" s="171">
        <f t="shared" si="5"/>
        <v>0</v>
      </c>
      <c r="BI47" s="169" t="str">
        <f t="shared" si="6"/>
        <v> </v>
      </c>
      <c r="BJ47" s="170">
        <f t="shared" si="7"/>
      </c>
      <c r="BK47" s="171">
        <f t="shared" si="8"/>
        <v>0</v>
      </c>
      <c r="BL47" s="160"/>
      <c r="BM47" s="162">
        <f t="shared" si="9"/>
        <v>0</v>
      </c>
      <c r="BN47" s="69">
        <f t="shared" si="10"/>
        <v>0</v>
      </c>
      <c r="BO47" s="69">
        <f t="shared" si="11"/>
        <v>0</v>
      </c>
      <c r="BP47" s="69">
        <f t="shared" si="12"/>
        <v>0</v>
      </c>
      <c r="BQ47" s="69">
        <f t="shared" si="13"/>
        <v>0</v>
      </c>
      <c r="BR47" s="69">
        <f t="shared" si="14"/>
        <v>0</v>
      </c>
      <c r="BS47" s="161" t="str">
        <f t="shared" si="15"/>
        <v>0</v>
      </c>
      <c r="BT47" s="135" t="str">
        <f t="shared" si="16"/>
        <v>0</v>
      </c>
      <c r="BU47" s="135" t="str">
        <f t="shared" si="17"/>
        <v>0</v>
      </c>
      <c r="BV47" s="135"/>
      <c r="BW47" s="77">
        <f t="shared" si="18"/>
        <v>0</v>
      </c>
    </row>
    <row r="48" spans="1:75" ht="15" customHeight="1" thickBot="1" thickTop="1">
      <c r="A48" s="230"/>
      <c r="B48" s="47"/>
      <c r="C48" s="48"/>
      <c r="D48" s="48"/>
      <c r="E48" s="49"/>
      <c r="F48" s="50"/>
      <c r="G48" s="47"/>
      <c r="H48" s="49"/>
      <c r="I48" s="48"/>
      <c r="J48" s="48"/>
      <c r="K48" s="51"/>
      <c r="L48" s="47"/>
      <c r="M48" s="48"/>
      <c r="N48" s="48"/>
      <c r="O48" s="49"/>
      <c r="P48" s="60"/>
      <c r="Q48" s="47"/>
      <c r="R48" s="53"/>
      <c r="S48" s="54"/>
      <c r="T48" s="48"/>
      <c r="U48" s="51"/>
      <c r="V48" s="52"/>
      <c r="W48" s="48"/>
      <c r="X48" s="48"/>
      <c r="Y48" s="48"/>
      <c r="Z48" s="50"/>
      <c r="AA48" s="47"/>
      <c r="AB48" s="48"/>
      <c r="AC48" s="49"/>
      <c r="AD48" s="68"/>
      <c r="AE48" s="51"/>
      <c r="AF48" s="52"/>
      <c r="AG48" s="49"/>
      <c r="AH48" s="48"/>
      <c r="AI48" s="48"/>
      <c r="AJ48" s="49"/>
      <c r="AK48" s="47"/>
      <c r="AL48" s="48"/>
      <c r="AM48" s="49"/>
      <c r="AN48" s="68"/>
      <c r="AO48" s="49"/>
      <c r="AP48" s="275"/>
      <c r="AQ48" s="49"/>
      <c r="AR48" s="52"/>
      <c r="AS48" s="49"/>
      <c r="AT48" s="282"/>
      <c r="AU48" s="53"/>
      <c r="AV48" s="68"/>
      <c r="AW48" s="48"/>
      <c r="AX48" s="49"/>
      <c r="AY48" s="47"/>
      <c r="AZ48" s="48"/>
      <c r="BA48" s="48"/>
      <c r="BB48" s="48"/>
      <c r="BC48" s="50"/>
      <c r="BD48" s="231"/>
      <c r="BE48" s="236"/>
      <c r="BF48" s="172" t="str">
        <f t="shared" si="3"/>
        <v> </v>
      </c>
      <c r="BG48" s="173">
        <f t="shared" si="4"/>
      </c>
      <c r="BH48" s="174">
        <f t="shared" si="5"/>
        <v>0</v>
      </c>
      <c r="BI48" s="172" t="str">
        <f t="shared" si="6"/>
        <v> </v>
      </c>
      <c r="BJ48" s="173">
        <f t="shared" si="7"/>
      </c>
      <c r="BK48" s="174">
        <f t="shared" si="8"/>
        <v>0</v>
      </c>
      <c r="BL48" s="160"/>
      <c r="BM48" s="162">
        <f t="shared" si="9"/>
        <v>0</v>
      </c>
      <c r="BN48" s="69">
        <f t="shared" si="10"/>
        <v>0</v>
      </c>
      <c r="BO48" s="69">
        <f t="shared" si="11"/>
        <v>0</v>
      </c>
      <c r="BP48" s="69">
        <f t="shared" si="12"/>
        <v>0</v>
      </c>
      <c r="BQ48" s="69">
        <f t="shared" si="13"/>
        <v>0</v>
      </c>
      <c r="BR48" s="69">
        <f t="shared" si="14"/>
        <v>0</v>
      </c>
      <c r="BS48" s="161" t="str">
        <f t="shared" si="15"/>
        <v>0</v>
      </c>
      <c r="BT48" s="135" t="str">
        <f t="shared" si="16"/>
        <v>0</v>
      </c>
      <c r="BU48" s="135" t="str">
        <f t="shared" si="17"/>
        <v>0</v>
      </c>
      <c r="BV48" s="135"/>
      <c r="BW48" s="77">
        <f t="shared" si="18"/>
        <v>0</v>
      </c>
    </row>
    <row r="49" spans="2:65" s="69" customFormat="1" ht="13.5"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</row>
    <row r="50" s="69" customFormat="1" ht="13.5"/>
    <row r="51" s="69" customFormat="1" ht="13.5"/>
    <row r="52" spans="56:57" s="69" customFormat="1" ht="14.25" thickBot="1">
      <c r="BD52" s="175"/>
      <c r="BE52" s="76"/>
    </row>
    <row r="53" spans="1:67" s="69" customFormat="1" ht="14.25" thickBot="1">
      <c r="A53" s="78"/>
      <c r="B53" s="79">
        <v>1</v>
      </c>
      <c r="C53" s="80">
        <v>2</v>
      </c>
      <c r="D53" s="80">
        <v>3</v>
      </c>
      <c r="E53" s="80">
        <v>4</v>
      </c>
      <c r="F53" s="81">
        <v>5</v>
      </c>
      <c r="G53" s="79">
        <v>6</v>
      </c>
      <c r="H53" s="80">
        <v>7</v>
      </c>
      <c r="I53" s="80">
        <v>8</v>
      </c>
      <c r="J53" s="80">
        <v>9</v>
      </c>
      <c r="K53" s="82">
        <v>10</v>
      </c>
      <c r="L53" s="83">
        <v>11</v>
      </c>
      <c r="M53" s="80">
        <v>12</v>
      </c>
      <c r="N53" s="80">
        <v>13</v>
      </c>
      <c r="O53" s="84">
        <v>14</v>
      </c>
      <c r="P53" s="244">
        <v>15</v>
      </c>
      <c r="Q53" s="89">
        <v>16</v>
      </c>
      <c r="R53" s="93">
        <v>17</v>
      </c>
      <c r="S53" s="94">
        <v>18</v>
      </c>
      <c r="T53" s="89">
        <v>19</v>
      </c>
      <c r="U53" s="90">
        <v>20</v>
      </c>
      <c r="V53" s="83">
        <v>21</v>
      </c>
      <c r="W53" s="80">
        <v>22</v>
      </c>
      <c r="X53" s="80">
        <v>23</v>
      </c>
      <c r="Y53" s="80">
        <v>24</v>
      </c>
      <c r="Z53" s="81">
        <v>25</v>
      </c>
      <c r="AA53" s="86">
        <v>26</v>
      </c>
      <c r="AB53" s="89">
        <v>27</v>
      </c>
      <c r="AC53" s="93">
        <v>28</v>
      </c>
      <c r="AD53" s="94">
        <v>29</v>
      </c>
      <c r="AE53" s="90">
        <v>30</v>
      </c>
      <c r="AF53" s="91">
        <v>31</v>
      </c>
      <c r="AG53" s="93">
        <v>32</v>
      </c>
      <c r="AH53" s="89">
        <v>33</v>
      </c>
      <c r="AI53" s="89">
        <v>34</v>
      </c>
      <c r="AJ53" s="93">
        <v>35</v>
      </c>
      <c r="AK53" s="89">
        <v>36</v>
      </c>
      <c r="AL53" s="89">
        <v>37</v>
      </c>
      <c r="AM53" s="93">
        <v>38</v>
      </c>
      <c r="AN53" s="94">
        <v>39</v>
      </c>
      <c r="AO53" s="90"/>
      <c r="AP53" s="91">
        <v>40</v>
      </c>
      <c r="AQ53" s="93"/>
      <c r="AR53" s="89">
        <v>41</v>
      </c>
      <c r="AS53" s="89"/>
      <c r="AT53" s="93">
        <v>42</v>
      </c>
      <c r="AU53" s="87"/>
      <c r="AV53" s="94">
        <v>43</v>
      </c>
      <c r="AW53" s="89">
        <v>44</v>
      </c>
      <c r="AX53" s="89">
        <v>45</v>
      </c>
      <c r="AY53" s="93">
        <v>46</v>
      </c>
      <c r="AZ53" s="237">
        <v>47</v>
      </c>
      <c r="BA53" s="237">
        <v>48</v>
      </c>
      <c r="BB53" s="237">
        <v>49</v>
      </c>
      <c r="BC53" s="237">
        <v>50</v>
      </c>
      <c r="BD53" s="78"/>
      <c r="BF53" s="304" t="s">
        <v>20</v>
      </c>
      <c r="BG53" s="305"/>
      <c r="BI53" s="304" t="s">
        <v>21</v>
      </c>
      <c r="BJ53" s="305"/>
      <c r="BN53" s="368" t="s">
        <v>27</v>
      </c>
      <c r="BO53" s="368"/>
    </row>
    <row r="54" spans="1:67" s="69" customFormat="1" ht="14.25" thickBot="1">
      <c r="A54" s="78"/>
      <c r="B54" s="152">
        <f aca="true" t="shared" si="19" ref="B54:BC54">IF(B7,B7,"")</f>
        <v>4</v>
      </c>
      <c r="C54" s="152">
        <f t="shared" si="19"/>
        <v>3</v>
      </c>
      <c r="D54" s="152">
        <f t="shared" si="19"/>
        <v>1</v>
      </c>
      <c r="E54" s="152">
        <f t="shared" si="19"/>
        <v>1</v>
      </c>
      <c r="F54" s="152">
        <f t="shared" si="19"/>
        <v>1</v>
      </c>
      <c r="G54" s="152">
        <f t="shared" si="19"/>
        <v>2</v>
      </c>
      <c r="H54" s="152">
        <f t="shared" si="19"/>
        <v>4</v>
      </c>
      <c r="I54" s="152">
        <f t="shared" si="19"/>
        <v>2</v>
      </c>
      <c r="J54" s="152">
        <f t="shared" si="19"/>
        <v>1</v>
      </c>
      <c r="K54" s="176">
        <f t="shared" si="19"/>
        <v>2</v>
      </c>
      <c r="L54" s="155">
        <f t="shared" si="19"/>
        <v>2</v>
      </c>
      <c r="M54" s="152">
        <f t="shared" si="19"/>
        <v>4</v>
      </c>
      <c r="N54" s="152">
        <f t="shared" si="19"/>
        <v>3</v>
      </c>
      <c r="O54" s="177">
        <f t="shared" si="19"/>
        <v>2</v>
      </c>
      <c r="P54" s="156">
        <f t="shared" si="19"/>
        <v>3</v>
      </c>
      <c r="Q54" s="150">
        <f t="shared" si="19"/>
        <v>4</v>
      </c>
      <c r="R54" s="177">
        <f t="shared" si="19"/>
        <v>2</v>
      </c>
      <c r="S54" s="156">
        <f t="shared" si="19"/>
        <v>4</v>
      </c>
      <c r="T54" s="152">
        <f t="shared" si="19"/>
        <v>2</v>
      </c>
      <c r="U54" s="176">
        <f t="shared" si="19"/>
        <v>2</v>
      </c>
      <c r="V54" s="155">
        <f t="shared" si="19"/>
        <v>1</v>
      </c>
      <c r="W54" s="152">
        <f t="shared" si="19"/>
        <v>1</v>
      </c>
      <c r="X54" s="152">
        <f t="shared" si="19"/>
        <v>3</v>
      </c>
      <c r="Y54" s="152">
        <f t="shared" si="19"/>
        <v>3</v>
      </c>
      <c r="Z54" s="177">
        <f t="shared" si="19"/>
        <v>1</v>
      </c>
      <c r="AA54" s="152">
        <f t="shared" si="19"/>
        <v>1</v>
      </c>
      <c r="AB54" s="152">
        <f t="shared" si="19"/>
        <v>3</v>
      </c>
      <c r="AC54" s="177">
        <f t="shared" si="19"/>
        <v>4</v>
      </c>
      <c r="AD54" s="156">
        <f t="shared" si="19"/>
        <v>4</v>
      </c>
      <c r="AE54" s="176">
        <f t="shared" si="19"/>
        <v>4</v>
      </c>
      <c r="AF54" s="155">
        <f t="shared" si="19"/>
        <v>1</v>
      </c>
      <c r="AG54" s="152">
        <f t="shared" si="19"/>
        <v>4</v>
      </c>
      <c r="AH54" s="152">
        <f t="shared" si="19"/>
        <v>2</v>
      </c>
      <c r="AI54" s="152">
        <f t="shared" si="19"/>
        <v>2</v>
      </c>
      <c r="AJ54" s="177">
        <f t="shared" si="19"/>
        <v>4</v>
      </c>
      <c r="AK54" s="150">
        <f t="shared" si="19"/>
        <v>2</v>
      </c>
      <c r="AL54" s="152">
        <f t="shared" si="19"/>
        <v>3</v>
      </c>
      <c r="AM54" s="177">
        <f t="shared" si="19"/>
        <v>3</v>
      </c>
      <c r="AN54" s="156">
        <f t="shared" si="19"/>
        <v>2</v>
      </c>
      <c r="AO54" s="176">
        <f t="shared" si="19"/>
        <v>3</v>
      </c>
      <c r="AP54" s="155">
        <f t="shared" si="19"/>
        <v>1</v>
      </c>
      <c r="AQ54" s="152">
        <f t="shared" si="19"/>
        <v>4</v>
      </c>
      <c r="AR54" s="152">
        <f t="shared" si="19"/>
        <v>1</v>
      </c>
      <c r="AS54" s="152">
        <f t="shared" si="19"/>
        <v>3</v>
      </c>
      <c r="AT54" s="177">
        <f t="shared" si="19"/>
        <v>2</v>
      </c>
      <c r="AU54" s="154">
        <f t="shared" si="19"/>
        <v>4</v>
      </c>
      <c r="AV54" s="156">
        <f t="shared" si="19"/>
        <v>4</v>
      </c>
      <c r="AW54" s="152">
        <f t="shared" si="19"/>
        <v>1</v>
      </c>
      <c r="AX54" s="152">
        <f t="shared" si="19"/>
        <v>3</v>
      </c>
      <c r="AY54" s="176">
        <f t="shared" si="19"/>
        <v>1</v>
      </c>
      <c r="AZ54" s="152">
        <f t="shared" si="19"/>
        <v>4</v>
      </c>
      <c r="BA54" s="152">
        <f t="shared" si="19"/>
        <v>1</v>
      </c>
      <c r="BB54" s="152">
        <f t="shared" si="19"/>
        <v>1</v>
      </c>
      <c r="BC54" s="152">
        <f t="shared" si="19"/>
        <v>2</v>
      </c>
      <c r="BD54" s="78" t="s">
        <v>0</v>
      </c>
      <c r="BE54" s="247"/>
      <c r="BN54" s="74" t="s">
        <v>23</v>
      </c>
      <c r="BO54" s="74" t="s">
        <v>24</v>
      </c>
    </row>
    <row r="55" spans="1:67" s="69" customFormat="1" ht="13.5">
      <c r="A55" s="178">
        <v>1</v>
      </c>
      <c r="B55" s="179">
        <f aca="true" t="shared" si="20" ref="B55:B95">IF(B8="","",IF(B8=B$7,B8,IF(B8=B$7*10,B8,IF(B8,""))))</f>
      </c>
      <c r="C55" s="179">
        <f aca="true" t="shared" si="21" ref="C55:AM62">IF(C8="","",IF(C8=C$7,C8,IF(C8=C$7*10,C8,IF(C8,""))))</f>
      </c>
      <c r="D55" s="179">
        <f t="shared" si="21"/>
      </c>
      <c r="E55" s="179">
        <f t="shared" si="21"/>
      </c>
      <c r="F55" s="180">
        <f t="shared" si="21"/>
      </c>
      <c r="G55" s="181">
        <f t="shared" si="21"/>
      </c>
      <c r="H55" s="182">
        <f t="shared" si="21"/>
      </c>
      <c r="I55" s="182">
        <f t="shared" si="21"/>
      </c>
      <c r="J55" s="182">
        <f t="shared" si="21"/>
      </c>
      <c r="K55" s="183">
        <f t="shared" si="21"/>
      </c>
      <c r="L55" s="179">
        <f t="shared" si="21"/>
      </c>
      <c r="M55" s="179">
        <f t="shared" si="21"/>
      </c>
      <c r="N55" s="179">
        <f t="shared" si="21"/>
      </c>
      <c r="O55" s="180">
        <f t="shared" si="21"/>
      </c>
      <c r="P55" s="186">
        <f t="shared" si="21"/>
      </c>
      <c r="Q55" s="240">
        <f t="shared" si="21"/>
      </c>
      <c r="R55" s="180">
        <f t="shared" si="21"/>
      </c>
      <c r="S55" s="186">
        <f t="shared" si="21"/>
      </c>
      <c r="T55" s="179">
        <f t="shared" si="21"/>
      </c>
      <c r="U55" s="185">
        <f t="shared" si="21"/>
      </c>
      <c r="V55" s="179">
        <f t="shared" si="21"/>
      </c>
      <c r="W55" s="179">
        <f t="shared" si="21"/>
      </c>
      <c r="X55" s="179">
        <f t="shared" si="21"/>
      </c>
      <c r="Y55" s="179">
        <f t="shared" si="21"/>
      </c>
      <c r="Z55" s="180">
        <f t="shared" si="21"/>
      </c>
      <c r="AA55" s="184">
        <f t="shared" si="21"/>
      </c>
      <c r="AB55" s="179">
        <f t="shared" si="21"/>
      </c>
      <c r="AC55" s="180">
        <f t="shared" si="21"/>
      </c>
      <c r="AD55" s="186">
        <f t="shared" si="21"/>
      </c>
      <c r="AE55" s="185">
        <f t="shared" si="21"/>
      </c>
      <c r="AF55" s="179">
        <f t="shared" si="21"/>
      </c>
      <c r="AG55" s="179">
        <f t="shared" si="21"/>
      </c>
      <c r="AH55" s="179">
        <f t="shared" si="21"/>
      </c>
      <c r="AI55" s="179">
        <f t="shared" si="21"/>
      </c>
      <c r="AJ55" s="180">
        <f t="shared" si="21"/>
      </c>
      <c r="AK55" s="240">
        <f t="shared" si="21"/>
      </c>
      <c r="AL55" s="179">
        <f t="shared" si="21"/>
      </c>
      <c r="AM55" s="180">
        <f t="shared" si="21"/>
      </c>
      <c r="AN55" s="261" t="str">
        <f>IF(AN8=" "," ",IF(AN$7*10=AN8,IF(AO$7*10=AO8,AN$7*10," ")," "))</f>
        <v> </v>
      </c>
      <c r="AO55" s="185"/>
      <c r="AP55" s="179" t="str">
        <f>IF(AP8=" "," ",IF(AP$7*10=AP8,IF(AQ$7*10=AQ8,AP$7*10," ")," "))</f>
        <v> </v>
      </c>
      <c r="AQ55" s="179"/>
      <c r="AR55" s="179" t="str">
        <f aca="true" t="shared" si="22" ref="AR55:AR95">IF(AR8=" "," ",IF(AR$7*10=AR8,IF(AS$7*10=AS8,AR$7*10," ")," "))</f>
        <v> </v>
      </c>
      <c r="AS55" s="179"/>
      <c r="AT55" s="180" t="str">
        <f aca="true" t="shared" si="23" ref="AT55:AT95">IF(AT8=" "," ",IF(AT$7*10=AT8,IF(AU$7*10=AU8,AT$7*10," ")," "))</f>
        <v> </v>
      </c>
      <c r="AU55" s="263"/>
      <c r="AV55" s="186">
        <f aca="true" t="shared" si="24" ref="AV55:BC70">IF(AV8="","",IF(AV8=AV$7,AV8,IF(AV8=AV$7*10,AV8,IF(AV8,""))))</f>
      </c>
      <c r="AW55" s="179">
        <f t="shared" si="24"/>
      </c>
      <c r="AX55" s="179">
        <f t="shared" si="24"/>
      </c>
      <c r="AY55" s="185">
        <f t="shared" si="24"/>
      </c>
      <c r="AZ55" s="181">
        <f t="shared" si="24"/>
      </c>
      <c r="BA55" s="182">
        <f t="shared" si="24"/>
      </c>
      <c r="BB55" s="182">
        <f t="shared" si="24"/>
      </c>
      <c r="BC55" s="245">
        <f t="shared" si="24"/>
      </c>
      <c r="BD55" s="255">
        <v>1</v>
      </c>
      <c r="BE55" s="248"/>
      <c r="BG55" s="178">
        <f>COUNTIF(B55:BC55,"=10")+COUNTIF(B55:BC55,"=20")+COUNTIF(B55:BC55,"=30")+COUNTIF(B55:BC55,"=40")</f>
        <v>0</v>
      </c>
      <c r="BJ55" s="178">
        <f>COUNTIF(B55:BC55,"&gt;=1")</f>
        <v>0</v>
      </c>
      <c r="BN55" s="69">
        <f>BG55+BW8</f>
        <v>0</v>
      </c>
      <c r="BO55" s="69">
        <f>BJ55+BW8</f>
        <v>0</v>
      </c>
    </row>
    <row r="56" spans="1:67" s="69" customFormat="1" ht="13.5">
      <c r="A56" s="187">
        <v>2</v>
      </c>
      <c r="B56" s="179">
        <f t="shared" si="20"/>
      </c>
      <c r="C56" s="179">
        <f aca="true" t="shared" si="25" ref="C56:Q56">IF(C9="","",IF(C9=C$7,C9,IF(C9=C$7*10,C9,IF(C9,""))))</f>
      </c>
      <c r="D56" s="179">
        <f t="shared" si="25"/>
      </c>
      <c r="E56" s="179">
        <f t="shared" si="25"/>
      </c>
      <c r="F56" s="180">
        <f t="shared" si="25"/>
      </c>
      <c r="G56" s="184">
        <f t="shared" si="25"/>
      </c>
      <c r="H56" s="179">
        <f t="shared" si="25"/>
      </c>
      <c r="I56" s="179">
        <f t="shared" si="25"/>
      </c>
      <c r="J56" s="179">
        <f t="shared" si="25"/>
      </c>
      <c r="K56" s="185">
        <f t="shared" si="25"/>
      </c>
      <c r="L56" s="179">
        <f t="shared" si="25"/>
      </c>
      <c r="M56" s="179">
        <f t="shared" si="25"/>
      </c>
      <c r="N56" s="179">
        <f t="shared" si="25"/>
      </c>
      <c r="O56" s="180">
        <f t="shared" si="25"/>
      </c>
      <c r="P56" s="186">
        <f t="shared" si="25"/>
      </c>
      <c r="Q56" s="240">
        <f t="shared" si="25"/>
      </c>
      <c r="R56" s="180">
        <f t="shared" si="21"/>
      </c>
      <c r="S56" s="186">
        <f t="shared" si="21"/>
      </c>
      <c r="T56" s="179">
        <f t="shared" si="21"/>
      </c>
      <c r="U56" s="185">
        <f t="shared" si="21"/>
      </c>
      <c r="V56" s="179">
        <f t="shared" si="21"/>
      </c>
      <c r="W56" s="179">
        <f t="shared" si="21"/>
      </c>
      <c r="X56" s="179">
        <f t="shared" si="21"/>
      </c>
      <c r="Y56" s="179">
        <f t="shared" si="21"/>
      </c>
      <c r="Z56" s="180">
        <f t="shared" si="21"/>
      </c>
      <c r="AA56" s="184">
        <f t="shared" si="21"/>
      </c>
      <c r="AB56" s="179">
        <f t="shared" si="21"/>
      </c>
      <c r="AC56" s="180">
        <f t="shared" si="21"/>
      </c>
      <c r="AD56" s="186">
        <f t="shared" si="21"/>
      </c>
      <c r="AE56" s="185">
        <f t="shared" si="21"/>
      </c>
      <c r="AF56" s="179">
        <f t="shared" si="21"/>
      </c>
      <c r="AG56" s="179">
        <f t="shared" si="21"/>
      </c>
      <c r="AH56" s="179">
        <f t="shared" si="21"/>
      </c>
      <c r="AI56" s="179">
        <f t="shared" si="21"/>
      </c>
      <c r="AJ56" s="180">
        <f t="shared" si="21"/>
      </c>
      <c r="AK56" s="240">
        <f t="shared" si="21"/>
      </c>
      <c r="AL56" s="179">
        <f t="shared" si="21"/>
      </c>
      <c r="AM56" s="180">
        <f t="shared" si="21"/>
      </c>
      <c r="AN56" s="186" t="str">
        <f aca="true" t="shared" si="26" ref="AN56:AP95">IF(AN9=" "," ",IF(AN$7*10=AN9,IF(AO$7*10=AO9,AN$7*10," ")," "))</f>
        <v> </v>
      </c>
      <c r="AO56" s="185"/>
      <c r="AP56" s="179" t="str">
        <f t="shared" si="26"/>
        <v> </v>
      </c>
      <c r="AQ56" s="179"/>
      <c r="AR56" s="179" t="str">
        <f t="shared" si="22"/>
        <v> </v>
      </c>
      <c r="AS56" s="179"/>
      <c r="AT56" s="180" t="str">
        <f t="shared" si="23"/>
        <v> </v>
      </c>
      <c r="AU56" s="263"/>
      <c r="AV56" s="186">
        <f t="shared" si="24"/>
      </c>
      <c r="AW56" s="179">
        <f t="shared" si="24"/>
      </c>
      <c r="AX56" s="179">
        <f t="shared" si="24"/>
      </c>
      <c r="AY56" s="185">
        <f t="shared" si="24"/>
      </c>
      <c r="AZ56" s="184">
        <f t="shared" si="24"/>
      </c>
      <c r="BA56" s="179">
        <f t="shared" si="24"/>
      </c>
      <c r="BB56" s="179">
        <f t="shared" si="24"/>
      </c>
      <c r="BC56" s="180">
        <f t="shared" si="24"/>
      </c>
      <c r="BD56" s="256">
        <v>2</v>
      </c>
      <c r="BE56" s="249"/>
      <c r="BG56" s="187">
        <f aca="true" t="shared" si="27" ref="BG56:BG95">COUNTIF(B56:BC56,"=10")+COUNTIF(B56:BC56,"=20")+COUNTIF(B56:BC56,"=30")+COUNTIF(B56:BC56,"=40")</f>
        <v>0</v>
      </c>
      <c r="BJ56" s="187">
        <f aca="true" t="shared" si="28" ref="BJ56:BJ95">COUNTIF(B56:BC56,"&gt;=1")</f>
        <v>0</v>
      </c>
      <c r="BN56" s="69">
        <f aca="true" t="shared" si="29" ref="BN56:BN95">BG56+BW9</f>
        <v>0</v>
      </c>
      <c r="BO56" s="69">
        <f aca="true" t="shared" si="30" ref="BO56:BO95">BJ56+BW9</f>
        <v>0</v>
      </c>
    </row>
    <row r="57" spans="1:67" s="69" customFormat="1" ht="13.5">
      <c r="A57" s="187">
        <v>3</v>
      </c>
      <c r="B57" s="179">
        <f t="shared" si="20"/>
      </c>
      <c r="C57" s="179">
        <f t="shared" si="21"/>
      </c>
      <c r="D57" s="179">
        <f t="shared" si="21"/>
      </c>
      <c r="E57" s="179">
        <f t="shared" si="21"/>
      </c>
      <c r="F57" s="180">
        <f t="shared" si="21"/>
      </c>
      <c r="G57" s="184">
        <f t="shared" si="21"/>
      </c>
      <c r="H57" s="179">
        <f t="shared" si="21"/>
      </c>
      <c r="I57" s="179">
        <f t="shared" si="21"/>
      </c>
      <c r="J57" s="179">
        <f t="shared" si="21"/>
      </c>
      <c r="K57" s="185">
        <f t="shared" si="21"/>
      </c>
      <c r="L57" s="179">
        <f t="shared" si="21"/>
      </c>
      <c r="M57" s="179">
        <f t="shared" si="21"/>
      </c>
      <c r="N57" s="179">
        <f t="shared" si="21"/>
      </c>
      <c r="O57" s="180">
        <f t="shared" si="21"/>
      </c>
      <c r="P57" s="186">
        <f t="shared" si="21"/>
      </c>
      <c r="Q57" s="240">
        <f t="shared" si="21"/>
      </c>
      <c r="R57" s="180">
        <f t="shared" si="21"/>
      </c>
      <c r="S57" s="186">
        <f t="shared" si="21"/>
      </c>
      <c r="T57" s="179">
        <f t="shared" si="21"/>
      </c>
      <c r="U57" s="185">
        <f t="shared" si="21"/>
      </c>
      <c r="V57" s="179">
        <f t="shared" si="21"/>
      </c>
      <c r="W57" s="179">
        <f t="shared" si="21"/>
      </c>
      <c r="X57" s="179">
        <f t="shared" si="21"/>
      </c>
      <c r="Y57" s="179">
        <f t="shared" si="21"/>
      </c>
      <c r="Z57" s="180">
        <f t="shared" si="21"/>
      </c>
      <c r="AA57" s="184">
        <f t="shared" si="21"/>
      </c>
      <c r="AB57" s="179">
        <f t="shared" si="21"/>
      </c>
      <c r="AC57" s="180">
        <f t="shared" si="21"/>
      </c>
      <c r="AD57" s="186">
        <f t="shared" si="21"/>
      </c>
      <c r="AE57" s="185">
        <f t="shared" si="21"/>
      </c>
      <c r="AF57" s="179">
        <f t="shared" si="21"/>
      </c>
      <c r="AG57" s="179">
        <f t="shared" si="21"/>
      </c>
      <c r="AH57" s="179">
        <f t="shared" si="21"/>
      </c>
      <c r="AI57" s="179">
        <f t="shared" si="21"/>
      </c>
      <c r="AJ57" s="180">
        <f t="shared" si="21"/>
      </c>
      <c r="AK57" s="240">
        <f t="shared" si="21"/>
      </c>
      <c r="AL57" s="179">
        <f t="shared" si="21"/>
      </c>
      <c r="AM57" s="180">
        <f t="shared" si="21"/>
      </c>
      <c r="AN57" s="186" t="str">
        <f t="shared" si="26"/>
        <v> </v>
      </c>
      <c r="AO57" s="185"/>
      <c r="AP57" s="179" t="str">
        <f t="shared" si="26"/>
        <v> </v>
      </c>
      <c r="AQ57" s="179"/>
      <c r="AR57" s="179" t="str">
        <f t="shared" si="22"/>
        <v> </v>
      </c>
      <c r="AS57" s="179"/>
      <c r="AT57" s="180" t="str">
        <f t="shared" si="23"/>
        <v> </v>
      </c>
      <c r="AU57" s="263"/>
      <c r="AV57" s="186">
        <f t="shared" si="24"/>
      </c>
      <c r="AW57" s="179">
        <f t="shared" si="24"/>
      </c>
      <c r="AX57" s="179">
        <f t="shared" si="24"/>
      </c>
      <c r="AY57" s="185">
        <f t="shared" si="24"/>
      </c>
      <c r="AZ57" s="184">
        <f t="shared" si="24"/>
      </c>
      <c r="BA57" s="179">
        <f t="shared" si="24"/>
      </c>
      <c r="BB57" s="179">
        <f t="shared" si="24"/>
      </c>
      <c r="BC57" s="180">
        <f t="shared" si="24"/>
      </c>
      <c r="BD57" s="256">
        <v>3</v>
      </c>
      <c r="BE57" s="249"/>
      <c r="BG57" s="187">
        <f t="shared" si="27"/>
        <v>0</v>
      </c>
      <c r="BJ57" s="187">
        <f t="shared" si="28"/>
        <v>0</v>
      </c>
      <c r="BN57" s="69">
        <f t="shared" si="29"/>
        <v>0</v>
      </c>
      <c r="BO57" s="69">
        <f t="shared" si="30"/>
        <v>0</v>
      </c>
    </row>
    <row r="58" spans="1:67" s="69" customFormat="1" ht="13.5">
      <c r="A58" s="187">
        <v>4</v>
      </c>
      <c r="B58" s="179">
        <f t="shared" si="20"/>
      </c>
      <c r="C58" s="179">
        <f t="shared" si="21"/>
      </c>
      <c r="D58" s="179">
        <f t="shared" si="21"/>
      </c>
      <c r="E58" s="179">
        <f t="shared" si="21"/>
      </c>
      <c r="F58" s="180">
        <f t="shared" si="21"/>
      </c>
      <c r="G58" s="184">
        <f t="shared" si="21"/>
      </c>
      <c r="H58" s="179">
        <f t="shared" si="21"/>
      </c>
      <c r="I58" s="179">
        <f t="shared" si="21"/>
      </c>
      <c r="J58" s="179">
        <f t="shared" si="21"/>
      </c>
      <c r="K58" s="185">
        <f t="shared" si="21"/>
      </c>
      <c r="L58" s="179">
        <f t="shared" si="21"/>
      </c>
      <c r="M58" s="179">
        <f t="shared" si="21"/>
      </c>
      <c r="N58" s="179">
        <f t="shared" si="21"/>
      </c>
      <c r="O58" s="180">
        <f t="shared" si="21"/>
      </c>
      <c r="P58" s="186">
        <f t="shared" si="21"/>
      </c>
      <c r="Q58" s="240">
        <f t="shared" si="21"/>
      </c>
      <c r="R58" s="180">
        <f t="shared" si="21"/>
      </c>
      <c r="S58" s="186">
        <f t="shared" si="21"/>
      </c>
      <c r="T58" s="179">
        <f t="shared" si="21"/>
      </c>
      <c r="U58" s="185">
        <f t="shared" si="21"/>
      </c>
      <c r="V58" s="179">
        <f t="shared" si="21"/>
      </c>
      <c r="W58" s="179">
        <f t="shared" si="21"/>
      </c>
      <c r="X58" s="179">
        <f t="shared" si="21"/>
      </c>
      <c r="Y58" s="179">
        <f t="shared" si="21"/>
      </c>
      <c r="Z58" s="180">
        <f t="shared" si="21"/>
      </c>
      <c r="AA58" s="184">
        <f t="shared" si="21"/>
      </c>
      <c r="AB58" s="179">
        <f t="shared" si="21"/>
      </c>
      <c r="AC58" s="180">
        <f t="shared" si="21"/>
      </c>
      <c r="AD58" s="186">
        <f t="shared" si="21"/>
      </c>
      <c r="AE58" s="185">
        <f t="shared" si="21"/>
      </c>
      <c r="AF58" s="179">
        <f t="shared" si="21"/>
      </c>
      <c r="AG58" s="179">
        <f t="shared" si="21"/>
      </c>
      <c r="AH58" s="179">
        <f t="shared" si="21"/>
      </c>
      <c r="AI58" s="179">
        <f t="shared" si="21"/>
      </c>
      <c r="AJ58" s="180">
        <f t="shared" si="21"/>
      </c>
      <c r="AK58" s="240">
        <f t="shared" si="21"/>
      </c>
      <c r="AL58" s="179">
        <f t="shared" si="21"/>
      </c>
      <c r="AM58" s="180">
        <f t="shared" si="21"/>
      </c>
      <c r="AN58" s="186" t="str">
        <f t="shared" si="26"/>
        <v> </v>
      </c>
      <c r="AO58" s="185"/>
      <c r="AP58" s="179" t="str">
        <f t="shared" si="26"/>
        <v> </v>
      </c>
      <c r="AQ58" s="179"/>
      <c r="AR58" s="179" t="str">
        <f t="shared" si="22"/>
        <v> </v>
      </c>
      <c r="AS58" s="179"/>
      <c r="AT58" s="180" t="str">
        <f t="shared" si="23"/>
        <v> </v>
      </c>
      <c r="AU58" s="263"/>
      <c r="AV58" s="186">
        <f t="shared" si="24"/>
      </c>
      <c r="AW58" s="179">
        <f t="shared" si="24"/>
      </c>
      <c r="AX58" s="179">
        <f t="shared" si="24"/>
      </c>
      <c r="AY58" s="185">
        <f t="shared" si="24"/>
      </c>
      <c r="AZ58" s="184">
        <f t="shared" si="24"/>
      </c>
      <c r="BA58" s="179">
        <f t="shared" si="24"/>
      </c>
      <c r="BB58" s="179">
        <f t="shared" si="24"/>
      </c>
      <c r="BC58" s="180">
        <f t="shared" si="24"/>
      </c>
      <c r="BD58" s="256">
        <v>4</v>
      </c>
      <c r="BE58" s="249"/>
      <c r="BG58" s="187">
        <f t="shared" si="27"/>
        <v>0</v>
      </c>
      <c r="BJ58" s="187">
        <f t="shared" si="28"/>
        <v>0</v>
      </c>
      <c r="BN58" s="69">
        <f t="shared" si="29"/>
        <v>0</v>
      </c>
      <c r="BO58" s="69">
        <f t="shared" si="30"/>
        <v>0</v>
      </c>
    </row>
    <row r="59" spans="1:67" s="69" customFormat="1" ht="14.25" thickBot="1">
      <c r="A59" s="188">
        <v>5</v>
      </c>
      <c r="B59" s="189">
        <f t="shared" si="20"/>
      </c>
      <c r="C59" s="189">
        <f t="shared" si="21"/>
      </c>
      <c r="D59" s="189">
        <f t="shared" si="21"/>
      </c>
      <c r="E59" s="189">
        <f t="shared" si="21"/>
      </c>
      <c r="F59" s="190">
        <f t="shared" si="21"/>
      </c>
      <c r="G59" s="191">
        <f t="shared" si="21"/>
      </c>
      <c r="H59" s="189">
        <f t="shared" si="21"/>
      </c>
      <c r="I59" s="189">
        <f t="shared" si="21"/>
      </c>
      <c r="J59" s="189">
        <f t="shared" si="21"/>
      </c>
      <c r="K59" s="192">
        <f t="shared" si="21"/>
      </c>
      <c r="L59" s="189">
        <f t="shared" si="21"/>
      </c>
      <c r="M59" s="189">
        <f t="shared" si="21"/>
      </c>
      <c r="N59" s="189">
        <f t="shared" si="21"/>
      </c>
      <c r="O59" s="190">
        <f t="shared" si="21"/>
      </c>
      <c r="P59" s="193">
        <f t="shared" si="21"/>
      </c>
      <c r="Q59" s="241">
        <f t="shared" si="21"/>
      </c>
      <c r="R59" s="190">
        <f t="shared" si="21"/>
      </c>
      <c r="S59" s="193">
        <f t="shared" si="21"/>
      </c>
      <c r="T59" s="189">
        <f t="shared" si="21"/>
      </c>
      <c r="U59" s="192">
        <f t="shared" si="21"/>
      </c>
      <c r="V59" s="189">
        <f t="shared" si="21"/>
      </c>
      <c r="W59" s="189">
        <f t="shared" si="21"/>
      </c>
      <c r="X59" s="189">
        <f t="shared" si="21"/>
      </c>
      <c r="Y59" s="189">
        <f t="shared" si="21"/>
      </c>
      <c r="Z59" s="190">
        <f t="shared" si="21"/>
      </c>
      <c r="AA59" s="191">
        <f t="shared" si="21"/>
      </c>
      <c r="AB59" s="189">
        <f t="shared" si="21"/>
      </c>
      <c r="AC59" s="190">
        <f t="shared" si="21"/>
      </c>
      <c r="AD59" s="193">
        <f t="shared" si="21"/>
      </c>
      <c r="AE59" s="192">
        <f t="shared" si="21"/>
      </c>
      <c r="AF59" s="189">
        <f t="shared" si="21"/>
      </c>
      <c r="AG59" s="189">
        <f t="shared" si="21"/>
      </c>
      <c r="AH59" s="189">
        <f t="shared" si="21"/>
      </c>
      <c r="AI59" s="189">
        <f t="shared" si="21"/>
      </c>
      <c r="AJ59" s="190">
        <f t="shared" si="21"/>
      </c>
      <c r="AK59" s="241">
        <f t="shared" si="21"/>
      </c>
      <c r="AL59" s="189">
        <f t="shared" si="21"/>
      </c>
      <c r="AM59" s="190">
        <f t="shared" si="21"/>
      </c>
      <c r="AN59" s="193" t="str">
        <f t="shared" si="26"/>
        <v> </v>
      </c>
      <c r="AO59" s="192"/>
      <c r="AP59" s="189" t="str">
        <f t="shared" si="26"/>
        <v> </v>
      </c>
      <c r="AQ59" s="189"/>
      <c r="AR59" s="189" t="str">
        <f t="shared" si="22"/>
        <v> </v>
      </c>
      <c r="AS59" s="189"/>
      <c r="AT59" s="190" t="str">
        <f t="shared" si="23"/>
        <v> </v>
      </c>
      <c r="AU59" s="264"/>
      <c r="AV59" s="193">
        <f t="shared" si="24"/>
      </c>
      <c r="AW59" s="189">
        <f t="shared" si="24"/>
      </c>
      <c r="AX59" s="189">
        <f t="shared" si="24"/>
      </c>
      <c r="AY59" s="192">
        <f t="shared" si="24"/>
      </c>
      <c r="AZ59" s="191">
        <f t="shared" si="24"/>
      </c>
      <c r="BA59" s="189">
        <f t="shared" si="24"/>
      </c>
      <c r="BB59" s="189">
        <f t="shared" si="24"/>
      </c>
      <c r="BC59" s="190">
        <f t="shared" si="24"/>
      </c>
      <c r="BD59" s="257">
        <v>5</v>
      </c>
      <c r="BE59" s="250"/>
      <c r="BG59" s="188">
        <f t="shared" si="27"/>
        <v>0</v>
      </c>
      <c r="BJ59" s="188">
        <f t="shared" si="28"/>
        <v>0</v>
      </c>
      <c r="BN59" s="69">
        <f t="shared" si="29"/>
        <v>0</v>
      </c>
      <c r="BO59" s="69">
        <f t="shared" si="30"/>
        <v>0</v>
      </c>
    </row>
    <row r="60" spans="1:67" s="69" customFormat="1" ht="13.5">
      <c r="A60" s="194">
        <v>6</v>
      </c>
      <c r="B60" s="179">
        <f t="shared" si="20"/>
      </c>
      <c r="C60" s="179">
        <f t="shared" si="21"/>
      </c>
      <c r="D60" s="179">
        <f t="shared" si="21"/>
      </c>
      <c r="E60" s="179">
        <f t="shared" si="21"/>
      </c>
      <c r="F60" s="180">
        <f t="shared" si="21"/>
      </c>
      <c r="G60" s="184">
        <f t="shared" si="21"/>
      </c>
      <c r="H60" s="179">
        <f t="shared" si="21"/>
      </c>
      <c r="I60" s="179">
        <f t="shared" si="21"/>
      </c>
      <c r="J60" s="179">
        <f t="shared" si="21"/>
      </c>
      <c r="K60" s="185">
        <f t="shared" si="21"/>
      </c>
      <c r="L60" s="179">
        <f t="shared" si="21"/>
      </c>
      <c r="M60" s="179">
        <f t="shared" si="21"/>
      </c>
      <c r="N60" s="179">
        <f t="shared" si="21"/>
      </c>
      <c r="O60" s="180">
        <f t="shared" si="21"/>
      </c>
      <c r="P60" s="186">
        <f t="shared" si="21"/>
      </c>
      <c r="Q60" s="240">
        <f t="shared" si="21"/>
      </c>
      <c r="R60" s="180">
        <f t="shared" si="21"/>
      </c>
      <c r="S60" s="186">
        <f t="shared" si="21"/>
      </c>
      <c r="T60" s="179">
        <f t="shared" si="21"/>
      </c>
      <c r="U60" s="185">
        <f t="shared" si="21"/>
      </c>
      <c r="V60" s="179">
        <f t="shared" si="21"/>
      </c>
      <c r="W60" s="179">
        <f t="shared" si="21"/>
      </c>
      <c r="X60" s="179">
        <f t="shared" si="21"/>
      </c>
      <c r="Y60" s="179">
        <f t="shared" si="21"/>
      </c>
      <c r="Z60" s="180">
        <f t="shared" si="21"/>
      </c>
      <c r="AA60" s="184">
        <f t="shared" si="21"/>
      </c>
      <c r="AB60" s="179">
        <f t="shared" si="21"/>
      </c>
      <c r="AC60" s="180">
        <f t="shared" si="21"/>
      </c>
      <c r="AD60" s="186">
        <f t="shared" si="21"/>
      </c>
      <c r="AE60" s="185">
        <f t="shared" si="21"/>
      </c>
      <c r="AF60" s="179">
        <f t="shared" si="21"/>
      </c>
      <c r="AG60" s="179">
        <f t="shared" si="21"/>
      </c>
      <c r="AH60" s="179">
        <f t="shared" si="21"/>
      </c>
      <c r="AI60" s="179">
        <f t="shared" si="21"/>
      </c>
      <c r="AJ60" s="180">
        <f t="shared" si="21"/>
      </c>
      <c r="AK60" s="240">
        <f t="shared" si="21"/>
      </c>
      <c r="AL60" s="179">
        <f t="shared" si="21"/>
      </c>
      <c r="AM60" s="180">
        <f t="shared" si="21"/>
      </c>
      <c r="AN60" s="186" t="str">
        <f t="shared" si="26"/>
        <v> </v>
      </c>
      <c r="AO60" s="185"/>
      <c r="AP60" s="179" t="str">
        <f t="shared" si="26"/>
        <v> </v>
      </c>
      <c r="AQ60" s="179"/>
      <c r="AR60" s="179" t="str">
        <f t="shared" si="22"/>
        <v> </v>
      </c>
      <c r="AS60" s="179"/>
      <c r="AT60" s="180" t="str">
        <f t="shared" si="23"/>
        <v> </v>
      </c>
      <c r="AU60" s="263"/>
      <c r="AV60" s="186">
        <f t="shared" si="24"/>
      </c>
      <c r="AW60" s="179">
        <f t="shared" si="24"/>
      </c>
      <c r="AX60" s="179">
        <f t="shared" si="24"/>
      </c>
      <c r="AY60" s="185">
        <f t="shared" si="24"/>
      </c>
      <c r="AZ60" s="184">
        <f t="shared" si="24"/>
      </c>
      <c r="BA60" s="179">
        <f t="shared" si="24"/>
      </c>
      <c r="BB60" s="179">
        <f t="shared" si="24"/>
      </c>
      <c r="BC60" s="180">
        <f t="shared" si="24"/>
      </c>
      <c r="BD60" s="256">
        <v>6</v>
      </c>
      <c r="BE60" s="251"/>
      <c r="BG60" s="194">
        <f t="shared" si="27"/>
        <v>0</v>
      </c>
      <c r="BJ60" s="194">
        <f t="shared" si="28"/>
        <v>0</v>
      </c>
      <c r="BN60" s="69">
        <f t="shared" si="29"/>
        <v>0</v>
      </c>
      <c r="BO60" s="69">
        <f t="shared" si="30"/>
        <v>0</v>
      </c>
    </row>
    <row r="61" spans="1:67" s="69" customFormat="1" ht="13.5">
      <c r="A61" s="187">
        <v>7</v>
      </c>
      <c r="B61" s="179">
        <f t="shared" si="20"/>
      </c>
      <c r="C61" s="179">
        <f t="shared" si="21"/>
      </c>
      <c r="D61" s="179">
        <f t="shared" si="21"/>
      </c>
      <c r="E61" s="179">
        <f t="shared" si="21"/>
      </c>
      <c r="F61" s="180">
        <f t="shared" si="21"/>
      </c>
      <c r="G61" s="184">
        <f t="shared" si="21"/>
      </c>
      <c r="H61" s="179">
        <f t="shared" si="21"/>
      </c>
      <c r="I61" s="179">
        <f t="shared" si="21"/>
      </c>
      <c r="J61" s="179">
        <f t="shared" si="21"/>
      </c>
      <c r="K61" s="185">
        <f t="shared" si="21"/>
      </c>
      <c r="L61" s="179">
        <f t="shared" si="21"/>
      </c>
      <c r="M61" s="179">
        <f t="shared" si="21"/>
      </c>
      <c r="N61" s="179">
        <f t="shared" si="21"/>
      </c>
      <c r="O61" s="180">
        <f t="shared" si="21"/>
      </c>
      <c r="P61" s="186">
        <f t="shared" si="21"/>
      </c>
      <c r="Q61" s="240">
        <f t="shared" si="21"/>
      </c>
      <c r="R61" s="180">
        <f t="shared" si="21"/>
      </c>
      <c r="S61" s="186">
        <f t="shared" si="21"/>
      </c>
      <c r="T61" s="179">
        <f t="shared" si="21"/>
      </c>
      <c r="U61" s="185">
        <f t="shared" si="21"/>
      </c>
      <c r="V61" s="179">
        <f t="shared" si="21"/>
      </c>
      <c r="W61" s="179">
        <f t="shared" si="21"/>
      </c>
      <c r="X61" s="179">
        <f t="shared" si="21"/>
      </c>
      <c r="Y61" s="179">
        <f t="shared" si="21"/>
      </c>
      <c r="Z61" s="180">
        <f t="shared" si="21"/>
      </c>
      <c r="AA61" s="184">
        <f t="shared" si="21"/>
      </c>
      <c r="AB61" s="179">
        <f t="shared" si="21"/>
      </c>
      <c r="AC61" s="180">
        <f t="shared" si="21"/>
      </c>
      <c r="AD61" s="186">
        <f t="shared" si="21"/>
      </c>
      <c r="AE61" s="185">
        <f t="shared" si="21"/>
      </c>
      <c r="AF61" s="179">
        <f t="shared" si="21"/>
      </c>
      <c r="AG61" s="179">
        <f t="shared" si="21"/>
      </c>
      <c r="AH61" s="179">
        <f t="shared" si="21"/>
      </c>
      <c r="AI61" s="179">
        <f t="shared" si="21"/>
      </c>
      <c r="AJ61" s="180">
        <f t="shared" si="21"/>
      </c>
      <c r="AK61" s="240">
        <f t="shared" si="21"/>
      </c>
      <c r="AL61" s="179">
        <f t="shared" si="21"/>
      </c>
      <c r="AM61" s="180">
        <f t="shared" si="21"/>
      </c>
      <c r="AN61" s="186" t="str">
        <f t="shared" si="26"/>
        <v> </v>
      </c>
      <c r="AO61" s="185"/>
      <c r="AP61" s="179" t="str">
        <f t="shared" si="26"/>
        <v> </v>
      </c>
      <c r="AQ61" s="179"/>
      <c r="AR61" s="179" t="str">
        <f t="shared" si="22"/>
        <v> </v>
      </c>
      <c r="AS61" s="179"/>
      <c r="AT61" s="180" t="str">
        <f t="shared" si="23"/>
        <v> </v>
      </c>
      <c r="AU61" s="263"/>
      <c r="AV61" s="186">
        <f t="shared" si="24"/>
      </c>
      <c r="AW61" s="179">
        <f t="shared" si="24"/>
      </c>
      <c r="AX61" s="179">
        <f t="shared" si="24"/>
      </c>
      <c r="AY61" s="185">
        <f t="shared" si="24"/>
      </c>
      <c r="AZ61" s="184">
        <f t="shared" si="24"/>
      </c>
      <c r="BA61" s="179">
        <f t="shared" si="24"/>
      </c>
      <c r="BB61" s="179">
        <f t="shared" si="24"/>
      </c>
      <c r="BC61" s="180">
        <f t="shared" si="24"/>
      </c>
      <c r="BD61" s="256">
        <v>7</v>
      </c>
      <c r="BE61" s="249"/>
      <c r="BG61" s="187">
        <f t="shared" si="27"/>
        <v>0</v>
      </c>
      <c r="BJ61" s="187">
        <f t="shared" si="28"/>
        <v>0</v>
      </c>
      <c r="BN61" s="69">
        <f t="shared" si="29"/>
        <v>0</v>
      </c>
      <c r="BO61" s="69">
        <f t="shared" si="30"/>
        <v>0</v>
      </c>
    </row>
    <row r="62" spans="1:67" s="69" customFormat="1" ht="13.5">
      <c r="A62" s="187">
        <v>8</v>
      </c>
      <c r="B62" s="179">
        <f t="shared" si="20"/>
      </c>
      <c r="C62" s="179">
        <f t="shared" si="21"/>
      </c>
      <c r="D62" s="179">
        <f t="shared" si="21"/>
      </c>
      <c r="E62" s="179">
        <f t="shared" si="21"/>
      </c>
      <c r="F62" s="180">
        <f t="shared" si="21"/>
      </c>
      <c r="G62" s="184">
        <f t="shared" si="21"/>
      </c>
      <c r="H62" s="179">
        <f t="shared" si="21"/>
      </c>
      <c r="I62" s="179">
        <f t="shared" si="21"/>
      </c>
      <c r="J62" s="179">
        <f t="shared" si="21"/>
      </c>
      <c r="K62" s="185">
        <f t="shared" si="21"/>
      </c>
      <c r="L62" s="179">
        <f t="shared" si="21"/>
      </c>
      <c r="M62" s="179">
        <f t="shared" si="21"/>
      </c>
      <c r="N62" s="179">
        <f aca="true" t="shared" si="31" ref="C62:AM69">IF(N15="","",IF(N15=N$7,N15,IF(N15=N$7*10,N15,IF(N15,""))))</f>
      </c>
      <c r="O62" s="180">
        <f t="shared" si="31"/>
      </c>
      <c r="P62" s="186">
        <f t="shared" si="31"/>
      </c>
      <c r="Q62" s="240">
        <f t="shared" si="31"/>
      </c>
      <c r="R62" s="180">
        <f t="shared" si="31"/>
      </c>
      <c r="S62" s="186">
        <f t="shared" si="31"/>
      </c>
      <c r="T62" s="179">
        <f t="shared" si="31"/>
      </c>
      <c r="U62" s="185">
        <f t="shared" si="31"/>
      </c>
      <c r="V62" s="179">
        <f t="shared" si="31"/>
      </c>
      <c r="W62" s="179">
        <f t="shared" si="31"/>
      </c>
      <c r="X62" s="179">
        <f t="shared" si="31"/>
      </c>
      <c r="Y62" s="179">
        <f t="shared" si="31"/>
      </c>
      <c r="Z62" s="180">
        <f t="shared" si="31"/>
      </c>
      <c r="AA62" s="184">
        <f t="shared" si="31"/>
      </c>
      <c r="AB62" s="179">
        <f t="shared" si="31"/>
      </c>
      <c r="AC62" s="180">
        <f t="shared" si="31"/>
      </c>
      <c r="AD62" s="186">
        <f t="shared" si="31"/>
      </c>
      <c r="AE62" s="185">
        <f t="shared" si="31"/>
      </c>
      <c r="AF62" s="179">
        <f t="shared" si="31"/>
      </c>
      <c r="AG62" s="179">
        <f t="shared" si="31"/>
      </c>
      <c r="AH62" s="179">
        <f t="shared" si="31"/>
      </c>
      <c r="AI62" s="179">
        <f t="shared" si="31"/>
      </c>
      <c r="AJ62" s="180">
        <f t="shared" si="31"/>
      </c>
      <c r="AK62" s="240">
        <f t="shared" si="31"/>
      </c>
      <c r="AL62" s="179">
        <f t="shared" si="31"/>
      </c>
      <c r="AM62" s="180">
        <f t="shared" si="31"/>
      </c>
      <c r="AN62" s="186" t="str">
        <f t="shared" si="26"/>
        <v> </v>
      </c>
      <c r="AO62" s="185"/>
      <c r="AP62" s="179" t="str">
        <f t="shared" si="26"/>
        <v> </v>
      </c>
      <c r="AQ62" s="179"/>
      <c r="AR62" s="179" t="str">
        <f t="shared" si="22"/>
        <v> </v>
      </c>
      <c r="AS62" s="179"/>
      <c r="AT62" s="180" t="str">
        <f t="shared" si="23"/>
        <v> </v>
      </c>
      <c r="AU62" s="263"/>
      <c r="AV62" s="186">
        <f t="shared" si="24"/>
      </c>
      <c r="AW62" s="179">
        <f t="shared" si="24"/>
      </c>
      <c r="AX62" s="179">
        <f t="shared" si="24"/>
      </c>
      <c r="AY62" s="185">
        <f t="shared" si="24"/>
      </c>
      <c r="AZ62" s="184">
        <f t="shared" si="24"/>
      </c>
      <c r="BA62" s="179">
        <f t="shared" si="24"/>
      </c>
      <c r="BB62" s="179">
        <f t="shared" si="24"/>
      </c>
      <c r="BC62" s="180">
        <f t="shared" si="24"/>
      </c>
      <c r="BD62" s="256">
        <v>8</v>
      </c>
      <c r="BE62" s="249"/>
      <c r="BG62" s="187">
        <f t="shared" si="27"/>
        <v>0</v>
      </c>
      <c r="BJ62" s="187">
        <f t="shared" si="28"/>
        <v>0</v>
      </c>
      <c r="BN62" s="69">
        <f t="shared" si="29"/>
        <v>0</v>
      </c>
      <c r="BO62" s="69">
        <f t="shared" si="30"/>
        <v>0</v>
      </c>
    </row>
    <row r="63" spans="1:67" s="69" customFormat="1" ht="13.5">
      <c r="A63" s="187">
        <v>9</v>
      </c>
      <c r="B63" s="179">
        <f t="shared" si="20"/>
      </c>
      <c r="C63" s="179">
        <f t="shared" si="31"/>
      </c>
      <c r="D63" s="179">
        <f t="shared" si="31"/>
      </c>
      <c r="E63" s="179">
        <f t="shared" si="31"/>
      </c>
      <c r="F63" s="180">
        <f t="shared" si="31"/>
      </c>
      <c r="G63" s="184">
        <f t="shared" si="31"/>
      </c>
      <c r="H63" s="179">
        <f t="shared" si="31"/>
      </c>
      <c r="I63" s="179">
        <f t="shared" si="31"/>
      </c>
      <c r="J63" s="179">
        <f t="shared" si="31"/>
      </c>
      <c r="K63" s="185">
        <f t="shared" si="31"/>
      </c>
      <c r="L63" s="179">
        <f t="shared" si="31"/>
      </c>
      <c r="M63" s="179">
        <f t="shared" si="31"/>
      </c>
      <c r="N63" s="179">
        <f t="shared" si="31"/>
      </c>
      <c r="O63" s="180">
        <f t="shared" si="31"/>
      </c>
      <c r="P63" s="186">
        <f t="shared" si="31"/>
      </c>
      <c r="Q63" s="240">
        <f t="shared" si="31"/>
      </c>
      <c r="R63" s="180">
        <f t="shared" si="31"/>
      </c>
      <c r="S63" s="186">
        <f t="shared" si="31"/>
      </c>
      <c r="T63" s="179">
        <f t="shared" si="31"/>
      </c>
      <c r="U63" s="185">
        <f t="shared" si="31"/>
      </c>
      <c r="V63" s="179">
        <f t="shared" si="31"/>
      </c>
      <c r="W63" s="179">
        <f t="shared" si="31"/>
      </c>
      <c r="X63" s="179">
        <f t="shared" si="31"/>
      </c>
      <c r="Y63" s="179">
        <f t="shared" si="31"/>
      </c>
      <c r="Z63" s="180">
        <f t="shared" si="31"/>
      </c>
      <c r="AA63" s="184">
        <f t="shared" si="31"/>
      </c>
      <c r="AB63" s="179">
        <f t="shared" si="31"/>
      </c>
      <c r="AC63" s="180">
        <f t="shared" si="31"/>
      </c>
      <c r="AD63" s="186">
        <f t="shared" si="31"/>
      </c>
      <c r="AE63" s="185">
        <f t="shared" si="31"/>
      </c>
      <c r="AF63" s="179">
        <f t="shared" si="31"/>
      </c>
      <c r="AG63" s="179">
        <f t="shared" si="31"/>
      </c>
      <c r="AH63" s="179">
        <f t="shared" si="31"/>
      </c>
      <c r="AI63" s="179">
        <f t="shared" si="31"/>
      </c>
      <c r="AJ63" s="180">
        <f t="shared" si="31"/>
      </c>
      <c r="AK63" s="240">
        <f t="shared" si="31"/>
      </c>
      <c r="AL63" s="179">
        <f t="shared" si="31"/>
      </c>
      <c r="AM63" s="180">
        <f t="shared" si="31"/>
      </c>
      <c r="AN63" s="186" t="str">
        <f t="shared" si="26"/>
        <v> </v>
      </c>
      <c r="AO63" s="185"/>
      <c r="AP63" s="179" t="str">
        <f t="shared" si="26"/>
        <v> </v>
      </c>
      <c r="AQ63" s="179"/>
      <c r="AR63" s="179" t="str">
        <f t="shared" si="22"/>
        <v> </v>
      </c>
      <c r="AS63" s="179"/>
      <c r="AT63" s="180" t="str">
        <f t="shared" si="23"/>
        <v> </v>
      </c>
      <c r="AU63" s="263"/>
      <c r="AV63" s="186">
        <f t="shared" si="24"/>
      </c>
      <c r="AW63" s="179">
        <f t="shared" si="24"/>
      </c>
      <c r="AX63" s="179">
        <f t="shared" si="24"/>
      </c>
      <c r="AY63" s="185">
        <f t="shared" si="24"/>
      </c>
      <c r="AZ63" s="184">
        <f t="shared" si="24"/>
      </c>
      <c r="BA63" s="179">
        <f t="shared" si="24"/>
      </c>
      <c r="BB63" s="179">
        <f t="shared" si="24"/>
      </c>
      <c r="BC63" s="180">
        <f t="shared" si="24"/>
      </c>
      <c r="BD63" s="256">
        <v>9</v>
      </c>
      <c r="BE63" s="249"/>
      <c r="BG63" s="187">
        <f t="shared" si="27"/>
        <v>0</v>
      </c>
      <c r="BJ63" s="187">
        <f t="shared" si="28"/>
        <v>0</v>
      </c>
      <c r="BN63" s="69">
        <f t="shared" si="29"/>
        <v>0</v>
      </c>
      <c r="BO63" s="69">
        <f t="shared" si="30"/>
        <v>0</v>
      </c>
    </row>
    <row r="64" spans="1:67" s="69" customFormat="1" ht="14.25" thickBot="1">
      <c r="A64" s="195">
        <v>10</v>
      </c>
      <c r="B64" s="196">
        <f t="shared" si="20"/>
      </c>
      <c r="C64" s="196">
        <f t="shared" si="31"/>
      </c>
      <c r="D64" s="196">
        <f t="shared" si="31"/>
      </c>
      <c r="E64" s="196">
        <f t="shared" si="31"/>
      </c>
      <c r="F64" s="197">
        <f t="shared" si="31"/>
      </c>
      <c r="G64" s="198">
        <f t="shared" si="31"/>
      </c>
      <c r="H64" s="196">
        <f t="shared" si="31"/>
      </c>
      <c r="I64" s="196">
        <f t="shared" si="31"/>
      </c>
      <c r="J64" s="196">
        <f t="shared" si="31"/>
      </c>
      <c r="K64" s="199">
        <f t="shared" si="31"/>
      </c>
      <c r="L64" s="196">
        <f t="shared" si="31"/>
      </c>
      <c r="M64" s="196">
        <f t="shared" si="31"/>
      </c>
      <c r="N64" s="196">
        <f t="shared" si="31"/>
      </c>
      <c r="O64" s="197">
        <f t="shared" si="31"/>
      </c>
      <c r="P64" s="200">
        <f t="shared" si="31"/>
      </c>
      <c r="Q64" s="242">
        <f t="shared" si="31"/>
      </c>
      <c r="R64" s="197">
        <f t="shared" si="31"/>
      </c>
      <c r="S64" s="200">
        <f t="shared" si="31"/>
      </c>
      <c r="T64" s="196">
        <f t="shared" si="31"/>
      </c>
      <c r="U64" s="199">
        <f t="shared" si="31"/>
      </c>
      <c r="V64" s="196">
        <f t="shared" si="31"/>
      </c>
      <c r="W64" s="196">
        <f t="shared" si="31"/>
      </c>
      <c r="X64" s="196">
        <f t="shared" si="31"/>
      </c>
      <c r="Y64" s="196">
        <f t="shared" si="31"/>
      </c>
      <c r="Z64" s="197">
        <f t="shared" si="31"/>
      </c>
      <c r="AA64" s="198">
        <f t="shared" si="31"/>
      </c>
      <c r="AB64" s="196">
        <f t="shared" si="31"/>
      </c>
      <c r="AC64" s="197">
        <f t="shared" si="31"/>
      </c>
      <c r="AD64" s="200">
        <f t="shared" si="31"/>
      </c>
      <c r="AE64" s="199">
        <f t="shared" si="31"/>
      </c>
      <c r="AF64" s="196">
        <f t="shared" si="31"/>
      </c>
      <c r="AG64" s="196">
        <f t="shared" si="31"/>
      </c>
      <c r="AH64" s="196">
        <f t="shared" si="31"/>
      </c>
      <c r="AI64" s="196">
        <f t="shared" si="31"/>
      </c>
      <c r="AJ64" s="197">
        <f t="shared" si="31"/>
      </c>
      <c r="AK64" s="242">
        <f t="shared" si="31"/>
      </c>
      <c r="AL64" s="196">
        <f t="shared" si="31"/>
      </c>
      <c r="AM64" s="197">
        <f t="shared" si="31"/>
      </c>
      <c r="AN64" s="200" t="str">
        <f t="shared" si="26"/>
        <v> </v>
      </c>
      <c r="AO64" s="199"/>
      <c r="AP64" s="196" t="str">
        <f t="shared" si="26"/>
        <v> </v>
      </c>
      <c r="AQ64" s="196"/>
      <c r="AR64" s="196" t="str">
        <f t="shared" si="22"/>
        <v> </v>
      </c>
      <c r="AS64" s="196"/>
      <c r="AT64" s="197" t="str">
        <f t="shared" si="23"/>
        <v> </v>
      </c>
      <c r="AU64" s="265"/>
      <c r="AV64" s="200">
        <f t="shared" si="24"/>
      </c>
      <c r="AW64" s="196">
        <f t="shared" si="24"/>
      </c>
      <c r="AX64" s="196">
        <f t="shared" si="24"/>
      </c>
      <c r="AY64" s="199">
        <f t="shared" si="24"/>
      </c>
      <c r="AZ64" s="198">
        <f t="shared" si="24"/>
      </c>
      <c r="BA64" s="196">
        <f t="shared" si="24"/>
      </c>
      <c r="BB64" s="196">
        <f t="shared" si="24"/>
      </c>
      <c r="BC64" s="197">
        <f t="shared" si="24"/>
      </c>
      <c r="BD64" s="258">
        <v>10</v>
      </c>
      <c r="BE64" s="252"/>
      <c r="BG64" s="195">
        <f t="shared" si="27"/>
        <v>0</v>
      </c>
      <c r="BJ64" s="195">
        <f t="shared" si="28"/>
        <v>0</v>
      </c>
      <c r="BN64" s="69">
        <f t="shared" si="29"/>
        <v>0</v>
      </c>
      <c r="BO64" s="69">
        <f t="shared" si="30"/>
        <v>0</v>
      </c>
    </row>
    <row r="65" spans="1:67" s="69" customFormat="1" ht="14.25" thickTop="1">
      <c r="A65" s="194">
        <v>11</v>
      </c>
      <c r="B65" s="179">
        <f t="shared" si="20"/>
      </c>
      <c r="C65" s="179">
        <f t="shared" si="31"/>
      </c>
      <c r="D65" s="179">
        <f t="shared" si="31"/>
      </c>
      <c r="E65" s="179">
        <f t="shared" si="31"/>
      </c>
      <c r="F65" s="180">
        <f t="shared" si="31"/>
      </c>
      <c r="G65" s="184">
        <f t="shared" si="31"/>
      </c>
      <c r="H65" s="179">
        <f t="shared" si="31"/>
      </c>
      <c r="I65" s="179">
        <f t="shared" si="31"/>
      </c>
      <c r="J65" s="179">
        <f t="shared" si="31"/>
      </c>
      <c r="K65" s="185">
        <f t="shared" si="31"/>
      </c>
      <c r="L65" s="179">
        <f t="shared" si="31"/>
      </c>
      <c r="M65" s="179">
        <f t="shared" si="31"/>
      </c>
      <c r="N65" s="179">
        <f t="shared" si="31"/>
      </c>
      <c r="O65" s="180">
        <f t="shared" si="31"/>
      </c>
      <c r="P65" s="186">
        <f t="shared" si="31"/>
      </c>
      <c r="Q65" s="240">
        <f t="shared" si="31"/>
      </c>
      <c r="R65" s="180">
        <f t="shared" si="31"/>
      </c>
      <c r="S65" s="186">
        <f t="shared" si="31"/>
      </c>
      <c r="T65" s="179">
        <f t="shared" si="31"/>
      </c>
      <c r="U65" s="185">
        <f t="shared" si="31"/>
      </c>
      <c r="V65" s="179">
        <f t="shared" si="31"/>
      </c>
      <c r="W65" s="179">
        <f t="shared" si="31"/>
      </c>
      <c r="X65" s="179">
        <f t="shared" si="31"/>
      </c>
      <c r="Y65" s="179">
        <f t="shared" si="31"/>
      </c>
      <c r="Z65" s="180">
        <f t="shared" si="31"/>
      </c>
      <c r="AA65" s="184">
        <f t="shared" si="31"/>
      </c>
      <c r="AB65" s="179">
        <f t="shared" si="31"/>
      </c>
      <c r="AC65" s="180">
        <f t="shared" si="31"/>
      </c>
      <c r="AD65" s="186">
        <f t="shared" si="31"/>
      </c>
      <c r="AE65" s="185">
        <f t="shared" si="31"/>
      </c>
      <c r="AF65" s="179">
        <f t="shared" si="31"/>
      </c>
      <c r="AG65" s="179">
        <f t="shared" si="31"/>
      </c>
      <c r="AH65" s="179">
        <f t="shared" si="31"/>
      </c>
      <c r="AI65" s="179">
        <f t="shared" si="31"/>
      </c>
      <c r="AJ65" s="180">
        <f t="shared" si="31"/>
      </c>
      <c r="AK65" s="240">
        <f t="shared" si="31"/>
      </c>
      <c r="AL65" s="179">
        <f t="shared" si="31"/>
      </c>
      <c r="AM65" s="180">
        <f t="shared" si="31"/>
      </c>
      <c r="AN65" s="186" t="str">
        <f t="shared" si="26"/>
        <v> </v>
      </c>
      <c r="AO65" s="185"/>
      <c r="AP65" s="179" t="str">
        <f t="shared" si="26"/>
        <v> </v>
      </c>
      <c r="AQ65" s="179"/>
      <c r="AR65" s="179" t="str">
        <f t="shared" si="22"/>
        <v> </v>
      </c>
      <c r="AS65" s="179"/>
      <c r="AT65" s="180" t="str">
        <f t="shared" si="23"/>
        <v> </v>
      </c>
      <c r="AU65" s="263"/>
      <c r="AV65" s="186">
        <f t="shared" si="24"/>
      </c>
      <c r="AW65" s="179">
        <f t="shared" si="24"/>
      </c>
      <c r="AX65" s="179">
        <f t="shared" si="24"/>
      </c>
      <c r="AY65" s="185">
        <f t="shared" si="24"/>
      </c>
      <c r="AZ65" s="184">
        <f t="shared" si="24"/>
      </c>
      <c r="BA65" s="179">
        <f t="shared" si="24"/>
      </c>
      <c r="BB65" s="179">
        <f t="shared" si="24"/>
      </c>
      <c r="BC65" s="180">
        <f t="shared" si="24"/>
      </c>
      <c r="BD65" s="256">
        <v>11</v>
      </c>
      <c r="BE65" s="251"/>
      <c r="BG65" s="194">
        <f t="shared" si="27"/>
        <v>0</v>
      </c>
      <c r="BJ65" s="194">
        <f t="shared" si="28"/>
        <v>0</v>
      </c>
      <c r="BN65" s="69">
        <f t="shared" si="29"/>
        <v>0</v>
      </c>
      <c r="BO65" s="69">
        <f t="shared" si="30"/>
        <v>0</v>
      </c>
    </row>
    <row r="66" spans="1:67" s="69" customFormat="1" ht="13.5">
      <c r="A66" s="187">
        <v>12</v>
      </c>
      <c r="B66" s="179">
        <f t="shared" si="20"/>
      </c>
      <c r="C66" s="179">
        <f t="shared" si="31"/>
      </c>
      <c r="D66" s="179">
        <f t="shared" si="31"/>
      </c>
      <c r="E66" s="179">
        <f t="shared" si="31"/>
      </c>
      <c r="F66" s="180">
        <f t="shared" si="31"/>
      </c>
      <c r="G66" s="184">
        <f t="shared" si="31"/>
      </c>
      <c r="H66" s="179">
        <f t="shared" si="31"/>
      </c>
      <c r="I66" s="179">
        <f t="shared" si="31"/>
      </c>
      <c r="J66" s="179">
        <f t="shared" si="31"/>
      </c>
      <c r="K66" s="185">
        <f t="shared" si="31"/>
      </c>
      <c r="L66" s="179">
        <f t="shared" si="31"/>
      </c>
      <c r="M66" s="179">
        <f t="shared" si="31"/>
      </c>
      <c r="N66" s="179">
        <f t="shared" si="31"/>
      </c>
      <c r="O66" s="180">
        <f t="shared" si="31"/>
      </c>
      <c r="P66" s="186">
        <f t="shared" si="31"/>
      </c>
      <c r="Q66" s="240">
        <f t="shared" si="31"/>
      </c>
      <c r="R66" s="180">
        <f t="shared" si="31"/>
      </c>
      <c r="S66" s="186">
        <f t="shared" si="31"/>
      </c>
      <c r="T66" s="179">
        <f t="shared" si="31"/>
      </c>
      <c r="U66" s="185">
        <f t="shared" si="31"/>
      </c>
      <c r="V66" s="179">
        <f t="shared" si="31"/>
      </c>
      <c r="W66" s="179">
        <f t="shared" si="31"/>
      </c>
      <c r="X66" s="179">
        <f t="shared" si="31"/>
      </c>
      <c r="Y66" s="179">
        <f t="shared" si="31"/>
      </c>
      <c r="Z66" s="180">
        <f t="shared" si="31"/>
      </c>
      <c r="AA66" s="184">
        <f t="shared" si="31"/>
      </c>
      <c r="AB66" s="179">
        <f t="shared" si="31"/>
      </c>
      <c r="AC66" s="180">
        <f t="shared" si="31"/>
      </c>
      <c r="AD66" s="186">
        <f t="shared" si="31"/>
      </c>
      <c r="AE66" s="185">
        <f t="shared" si="31"/>
      </c>
      <c r="AF66" s="179">
        <f t="shared" si="31"/>
      </c>
      <c r="AG66" s="179">
        <f t="shared" si="31"/>
      </c>
      <c r="AH66" s="179">
        <f t="shared" si="31"/>
      </c>
      <c r="AI66" s="179">
        <f t="shared" si="31"/>
      </c>
      <c r="AJ66" s="180">
        <f t="shared" si="31"/>
      </c>
      <c r="AK66" s="240">
        <f t="shared" si="31"/>
      </c>
      <c r="AL66" s="179">
        <f t="shared" si="31"/>
      </c>
      <c r="AM66" s="180">
        <f t="shared" si="31"/>
      </c>
      <c r="AN66" s="186" t="str">
        <f t="shared" si="26"/>
        <v> </v>
      </c>
      <c r="AO66" s="185"/>
      <c r="AP66" s="179" t="str">
        <f t="shared" si="26"/>
        <v> </v>
      </c>
      <c r="AQ66" s="179"/>
      <c r="AR66" s="179" t="str">
        <f t="shared" si="22"/>
        <v> </v>
      </c>
      <c r="AS66" s="179"/>
      <c r="AT66" s="180" t="str">
        <f t="shared" si="23"/>
        <v> </v>
      </c>
      <c r="AU66" s="263"/>
      <c r="AV66" s="186">
        <f t="shared" si="24"/>
      </c>
      <c r="AW66" s="179">
        <f t="shared" si="24"/>
      </c>
      <c r="AX66" s="179">
        <f t="shared" si="24"/>
      </c>
      <c r="AY66" s="185">
        <f t="shared" si="24"/>
      </c>
      <c r="AZ66" s="184">
        <f t="shared" si="24"/>
      </c>
      <c r="BA66" s="179">
        <f t="shared" si="24"/>
      </c>
      <c r="BB66" s="179">
        <f t="shared" si="24"/>
      </c>
      <c r="BC66" s="180">
        <f t="shared" si="24"/>
      </c>
      <c r="BD66" s="256">
        <v>12</v>
      </c>
      <c r="BE66" s="249"/>
      <c r="BG66" s="187">
        <f t="shared" si="27"/>
        <v>0</v>
      </c>
      <c r="BJ66" s="187">
        <f t="shared" si="28"/>
        <v>0</v>
      </c>
      <c r="BN66" s="69">
        <f t="shared" si="29"/>
        <v>0</v>
      </c>
      <c r="BO66" s="69">
        <f t="shared" si="30"/>
        <v>0</v>
      </c>
    </row>
    <row r="67" spans="1:67" s="69" customFormat="1" ht="13.5">
      <c r="A67" s="187">
        <v>13</v>
      </c>
      <c r="B67" s="179">
        <f t="shared" si="20"/>
      </c>
      <c r="C67" s="179">
        <f t="shared" si="31"/>
      </c>
      <c r="D67" s="179">
        <f t="shared" si="31"/>
      </c>
      <c r="E67" s="179">
        <f t="shared" si="31"/>
      </c>
      <c r="F67" s="180">
        <f t="shared" si="31"/>
      </c>
      <c r="G67" s="184">
        <f t="shared" si="31"/>
      </c>
      <c r="H67" s="179">
        <f t="shared" si="31"/>
      </c>
      <c r="I67" s="179">
        <f t="shared" si="31"/>
      </c>
      <c r="J67" s="179">
        <f t="shared" si="31"/>
      </c>
      <c r="K67" s="185">
        <f t="shared" si="31"/>
      </c>
      <c r="L67" s="179">
        <f t="shared" si="31"/>
      </c>
      <c r="M67" s="179">
        <f t="shared" si="31"/>
      </c>
      <c r="N67" s="179">
        <f t="shared" si="31"/>
      </c>
      <c r="O67" s="180">
        <f t="shared" si="31"/>
      </c>
      <c r="P67" s="186">
        <f t="shared" si="31"/>
      </c>
      <c r="Q67" s="240">
        <f t="shared" si="31"/>
      </c>
      <c r="R67" s="180">
        <f t="shared" si="31"/>
      </c>
      <c r="S67" s="186">
        <f t="shared" si="31"/>
      </c>
      <c r="T67" s="179">
        <f t="shared" si="31"/>
      </c>
      <c r="U67" s="185">
        <f t="shared" si="31"/>
      </c>
      <c r="V67" s="179">
        <f t="shared" si="31"/>
      </c>
      <c r="W67" s="179">
        <f t="shared" si="31"/>
      </c>
      <c r="X67" s="179">
        <f t="shared" si="31"/>
      </c>
      <c r="Y67" s="179">
        <f t="shared" si="31"/>
      </c>
      <c r="Z67" s="180">
        <f t="shared" si="31"/>
      </c>
      <c r="AA67" s="184">
        <f t="shared" si="31"/>
      </c>
      <c r="AB67" s="179">
        <f t="shared" si="31"/>
      </c>
      <c r="AC67" s="180">
        <f t="shared" si="31"/>
      </c>
      <c r="AD67" s="186">
        <f t="shared" si="31"/>
      </c>
      <c r="AE67" s="185">
        <f t="shared" si="31"/>
      </c>
      <c r="AF67" s="179">
        <f t="shared" si="31"/>
      </c>
      <c r="AG67" s="179">
        <f t="shared" si="31"/>
      </c>
      <c r="AH67" s="179">
        <f t="shared" si="31"/>
      </c>
      <c r="AI67" s="179">
        <f t="shared" si="31"/>
      </c>
      <c r="AJ67" s="180">
        <f t="shared" si="31"/>
      </c>
      <c r="AK67" s="240">
        <f t="shared" si="31"/>
      </c>
      <c r="AL67" s="179">
        <f t="shared" si="31"/>
      </c>
      <c r="AM67" s="180">
        <f t="shared" si="31"/>
      </c>
      <c r="AN67" s="186" t="str">
        <f t="shared" si="26"/>
        <v> </v>
      </c>
      <c r="AO67" s="185"/>
      <c r="AP67" s="179" t="str">
        <f t="shared" si="26"/>
        <v> </v>
      </c>
      <c r="AQ67" s="179"/>
      <c r="AR67" s="179" t="str">
        <f t="shared" si="22"/>
        <v> </v>
      </c>
      <c r="AS67" s="179"/>
      <c r="AT67" s="180" t="str">
        <f t="shared" si="23"/>
        <v> </v>
      </c>
      <c r="AU67" s="263"/>
      <c r="AV67" s="186">
        <f t="shared" si="24"/>
      </c>
      <c r="AW67" s="179">
        <f t="shared" si="24"/>
      </c>
      <c r="AX67" s="179">
        <f t="shared" si="24"/>
      </c>
      <c r="AY67" s="185">
        <f t="shared" si="24"/>
      </c>
      <c r="AZ67" s="184">
        <f t="shared" si="24"/>
      </c>
      <c r="BA67" s="179">
        <f t="shared" si="24"/>
      </c>
      <c r="BB67" s="179">
        <f t="shared" si="24"/>
      </c>
      <c r="BC67" s="180">
        <f t="shared" si="24"/>
      </c>
      <c r="BD67" s="256">
        <v>13</v>
      </c>
      <c r="BE67" s="249"/>
      <c r="BG67" s="187">
        <f t="shared" si="27"/>
        <v>0</v>
      </c>
      <c r="BJ67" s="187">
        <f t="shared" si="28"/>
        <v>0</v>
      </c>
      <c r="BN67" s="69">
        <f t="shared" si="29"/>
        <v>0</v>
      </c>
      <c r="BO67" s="69">
        <f t="shared" si="30"/>
        <v>0</v>
      </c>
    </row>
    <row r="68" spans="1:67" s="69" customFormat="1" ht="13.5">
      <c r="A68" s="187">
        <v>14</v>
      </c>
      <c r="B68" s="179">
        <f t="shared" si="20"/>
      </c>
      <c r="C68" s="179">
        <f t="shared" si="31"/>
      </c>
      <c r="D68" s="179">
        <f t="shared" si="31"/>
      </c>
      <c r="E68" s="179">
        <f t="shared" si="31"/>
      </c>
      <c r="F68" s="180">
        <f t="shared" si="31"/>
      </c>
      <c r="G68" s="184">
        <f t="shared" si="31"/>
      </c>
      <c r="H68" s="179">
        <f t="shared" si="31"/>
      </c>
      <c r="I68" s="179">
        <f t="shared" si="31"/>
      </c>
      <c r="J68" s="179">
        <f t="shared" si="31"/>
      </c>
      <c r="K68" s="185">
        <f t="shared" si="31"/>
      </c>
      <c r="L68" s="179">
        <f t="shared" si="31"/>
      </c>
      <c r="M68" s="179">
        <f t="shared" si="31"/>
      </c>
      <c r="N68" s="179">
        <f t="shared" si="31"/>
      </c>
      <c r="O68" s="180">
        <f t="shared" si="31"/>
      </c>
      <c r="P68" s="186">
        <f t="shared" si="31"/>
      </c>
      <c r="Q68" s="240">
        <f t="shared" si="31"/>
      </c>
      <c r="R68" s="180">
        <f t="shared" si="31"/>
      </c>
      <c r="S68" s="186">
        <f t="shared" si="31"/>
      </c>
      <c r="T68" s="179">
        <f t="shared" si="31"/>
      </c>
      <c r="U68" s="185">
        <f t="shared" si="31"/>
      </c>
      <c r="V68" s="179">
        <f t="shared" si="31"/>
      </c>
      <c r="W68" s="179">
        <f t="shared" si="31"/>
      </c>
      <c r="X68" s="179">
        <f t="shared" si="31"/>
      </c>
      <c r="Y68" s="179">
        <f t="shared" si="31"/>
      </c>
      <c r="Z68" s="180">
        <f t="shared" si="31"/>
      </c>
      <c r="AA68" s="184">
        <f t="shared" si="31"/>
      </c>
      <c r="AB68" s="179">
        <f t="shared" si="31"/>
      </c>
      <c r="AC68" s="180">
        <f t="shared" si="31"/>
      </c>
      <c r="AD68" s="186">
        <f t="shared" si="31"/>
      </c>
      <c r="AE68" s="185">
        <f t="shared" si="31"/>
      </c>
      <c r="AF68" s="179">
        <f t="shared" si="31"/>
      </c>
      <c r="AG68" s="179">
        <f t="shared" si="31"/>
      </c>
      <c r="AH68" s="179">
        <f t="shared" si="31"/>
      </c>
      <c r="AI68" s="179">
        <f t="shared" si="31"/>
      </c>
      <c r="AJ68" s="180">
        <f t="shared" si="31"/>
      </c>
      <c r="AK68" s="240">
        <f t="shared" si="31"/>
      </c>
      <c r="AL68" s="179">
        <f t="shared" si="31"/>
      </c>
      <c r="AM68" s="180">
        <f t="shared" si="31"/>
      </c>
      <c r="AN68" s="186" t="str">
        <f t="shared" si="26"/>
        <v> </v>
      </c>
      <c r="AO68" s="185"/>
      <c r="AP68" s="179" t="str">
        <f t="shared" si="26"/>
        <v> </v>
      </c>
      <c r="AQ68" s="179"/>
      <c r="AR68" s="179" t="str">
        <f t="shared" si="22"/>
        <v> </v>
      </c>
      <c r="AS68" s="179"/>
      <c r="AT68" s="180" t="str">
        <f t="shared" si="23"/>
        <v> </v>
      </c>
      <c r="AU68" s="263"/>
      <c r="AV68" s="186">
        <f t="shared" si="24"/>
      </c>
      <c r="AW68" s="179">
        <f t="shared" si="24"/>
      </c>
      <c r="AX68" s="179">
        <f t="shared" si="24"/>
      </c>
      <c r="AY68" s="185">
        <f t="shared" si="24"/>
      </c>
      <c r="AZ68" s="184">
        <f t="shared" si="24"/>
      </c>
      <c r="BA68" s="179">
        <f t="shared" si="24"/>
      </c>
      <c r="BB68" s="179">
        <f t="shared" si="24"/>
      </c>
      <c r="BC68" s="180">
        <f t="shared" si="24"/>
      </c>
      <c r="BD68" s="256">
        <v>14</v>
      </c>
      <c r="BE68" s="249"/>
      <c r="BG68" s="187">
        <f t="shared" si="27"/>
        <v>0</v>
      </c>
      <c r="BJ68" s="187">
        <f t="shared" si="28"/>
        <v>0</v>
      </c>
      <c r="BN68" s="69">
        <f t="shared" si="29"/>
        <v>0</v>
      </c>
      <c r="BO68" s="69">
        <f t="shared" si="30"/>
        <v>0</v>
      </c>
    </row>
    <row r="69" spans="1:67" s="69" customFormat="1" ht="14.25" thickBot="1">
      <c r="A69" s="188">
        <v>15</v>
      </c>
      <c r="B69" s="189">
        <f t="shared" si="20"/>
      </c>
      <c r="C69" s="189">
        <f t="shared" si="31"/>
      </c>
      <c r="D69" s="189">
        <f t="shared" si="31"/>
      </c>
      <c r="E69" s="189">
        <f t="shared" si="31"/>
      </c>
      <c r="F69" s="190">
        <f t="shared" si="31"/>
      </c>
      <c r="G69" s="191">
        <f t="shared" si="31"/>
      </c>
      <c r="H69" s="189">
        <f t="shared" si="31"/>
      </c>
      <c r="I69" s="189">
        <f t="shared" si="31"/>
      </c>
      <c r="J69" s="189">
        <f aca="true" t="shared" si="32" ref="C69:AM76">IF(J22="","",IF(J22=J$7,J22,IF(J22=J$7*10,J22,IF(J22,""))))</f>
      </c>
      <c r="K69" s="192">
        <f t="shared" si="32"/>
      </c>
      <c r="L69" s="189">
        <f t="shared" si="32"/>
      </c>
      <c r="M69" s="189">
        <f t="shared" si="32"/>
      </c>
      <c r="N69" s="189">
        <f t="shared" si="32"/>
      </c>
      <c r="O69" s="190">
        <f t="shared" si="32"/>
      </c>
      <c r="P69" s="193">
        <f t="shared" si="32"/>
      </c>
      <c r="Q69" s="241">
        <f t="shared" si="32"/>
      </c>
      <c r="R69" s="190">
        <f t="shared" si="32"/>
      </c>
      <c r="S69" s="193">
        <f t="shared" si="32"/>
      </c>
      <c r="T69" s="189">
        <f t="shared" si="32"/>
      </c>
      <c r="U69" s="192">
        <f t="shared" si="32"/>
      </c>
      <c r="V69" s="189">
        <f t="shared" si="32"/>
      </c>
      <c r="W69" s="189">
        <f t="shared" si="32"/>
      </c>
      <c r="X69" s="189">
        <f t="shared" si="32"/>
      </c>
      <c r="Y69" s="189">
        <f t="shared" si="32"/>
      </c>
      <c r="Z69" s="190">
        <f t="shared" si="32"/>
      </c>
      <c r="AA69" s="191">
        <f t="shared" si="32"/>
      </c>
      <c r="AB69" s="189">
        <f t="shared" si="32"/>
      </c>
      <c r="AC69" s="190">
        <f t="shared" si="32"/>
      </c>
      <c r="AD69" s="193">
        <f t="shared" si="32"/>
      </c>
      <c r="AE69" s="192">
        <f t="shared" si="32"/>
      </c>
      <c r="AF69" s="189">
        <f t="shared" si="32"/>
      </c>
      <c r="AG69" s="189">
        <f t="shared" si="32"/>
      </c>
      <c r="AH69" s="189">
        <f t="shared" si="32"/>
      </c>
      <c r="AI69" s="189">
        <f t="shared" si="32"/>
      </c>
      <c r="AJ69" s="190">
        <f t="shared" si="32"/>
      </c>
      <c r="AK69" s="241">
        <f t="shared" si="32"/>
      </c>
      <c r="AL69" s="189">
        <f t="shared" si="32"/>
      </c>
      <c r="AM69" s="190">
        <f t="shared" si="32"/>
      </c>
      <c r="AN69" s="193" t="str">
        <f t="shared" si="26"/>
        <v> </v>
      </c>
      <c r="AO69" s="192"/>
      <c r="AP69" s="189" t="str">
        <f t="shared" si="26"/>
        <v> </v>
      </c>
      <c r="AQ69" s="189"/>
      <c r="AR69" s="189" t="str">
        <f t="shared" si="22"/>
        <v> </v>
      </c>
      <c r="AS69" s="189"/>
      <c r="AT69" s="190" t="str">
        <f t="shared" si="23"/>
        <v> </v>
      </c>
      <c r="AU69" s="264"/>
      <c r="AV69" s="193">
        <f t="shared" si="24"/>
      </c>
      <c r="AW69" s="189">
        <f t="shared" si="24"/>
      </c>
      <c r="AX69" s="189">
        <f t="shared" si="24"/>
      </c>
      <c r="AY69" s="192">
        <f t="shared" si="24"/>
      </c>
      <c r="AZ69" s="191">
        <f t="shared" si="24"/>
      </c>
      <c r="BA69" s="189">
        <f t="shared" si="24"/>
      </c>
      <c r="BB69" s="189">
        <f t="shared" si="24"/>
      </c>
      <c r="BC69" s="190">
        <f t="shared" si="24"/>
      </c>
      <c r="BD69" s="257">
        <v>15</v>
      </c>
      <c r="BE69" s="250"/>
      <c r="BG69" s="188">
        <f t="shared" si="27"/>
        <v>0</v>
      </c>
      <c r="BJ69" s="188">
        <f t="shared" si="28"/>
        <v>0</v>
      </c>
      <c r="BN69" s="69">
        <f t="shared" si="29"/>
        <v>0</v>
      </c>
      <c r="BO69" s="69">
        <f t="shared" si="30"/>
        <v>0</v>
      </c>
    </row>
    <row r="70" spans="1:67" s="69" customFormat="1" ht="13.5">
      <c r="A70" s="194">
        <v>16</v>
      </c>
      <c r="B70" s="179">
        <f t="shared" si="20"/>
      </c>
      <c r="C70" s="179">
        <f t="shared" si="32"/>
      </c>
      <c r="D70" s="179">
        <f t="shared" si="32"/>
      </c>
      <c r="E70" s="179">
        <f t="shared" si="32"/>
      </c>
      <c r="F70" s="180">
        <f t="shared" si="32"/>
      </c>
      <c r="G70" s="184">
        <f t="shared" si="32"/>
      </c>
      <c r="H70" s="179">
        <f t="shared" si="32"/>
      </c>
      <c r="I70" s="179">
        <f t="shared" si="32"/>
      </c>
      <c r="J70" s="179">
        <f t="shared" si="32"/>
      </c>
      <c r="K70" s="185">
        <f t="shared" si="32"/>
      </c>
      <c r="L70" s="179">
        <f t="shared" si="32"/>
      </c>
      <c r="M70" s="179">
        <f t="shared" si="32"/>
      </c>
      <c r="N70" s="179">
        <f t="shared" si="32"/>
      </c>
      <c r="O70" s="180">
        <f t="shared" si="32"/>
      </c>
      <c r="P70" s="186">
        <f t="shared" si="32"/>
      </c>
      <c r="Q70" s="240">
        <f t="shared" si="32"/>
      </c>
      <c r="R70" s="180">
        <f t="shared" si="32"/>
      </c>
      <c r="S70" s="186">
        <f t="shared" si="32"/>
      </c>
      <c r="T70" s="179">
        <f t="shared" si="32"/>
      </c>
      <c r="U70" s="185">
        <f t="shared" si="32"/>
      </c>
      <c r="V70" s="179">
        <f t="shared" si="32"/>
      </c>
      <c r="W70" s="179">
        <f t="shared" si="32"/>
      </c>
      <c r="X70" s="179">
        <f t="shared" si="32"/>
      </c>
      <c r="Y70" s="179">
        <f t="shared" si="32"/>
      </c>
      <c r="Z70" s="180">
        <f t="shared" si="32"/>
      </c>
      <c r="AA70" s="184">
        <f t="shared" si="32"/>
      </c>
      <c r="AB70" s="179">
        <f t="shared" si="32"/>
      </c>
      <c r="AC70" s="180">
        <f t="shared" si="32"/>
      </c>
      <c r="AD70" s="186">
        <f t="shared" si="32"/>
      </c>
      <c r="AE70" s="185">
        <f t="shared" si="32"/>
      </c>
      <c r="AF70" s="179">
        <f t="shared" si="32"/>
      </c>
      <c r="AG70" s="179">
        <f t="shared" si="32"/>
      </c>
      <c r="AH70" s="179">
        <f t="shared" si="32"/>
      </c>
      <c r="AI70" s="179">
        <f t="shared" si="32"/>
      </c>
      <c r="AJ70" s="180">
        <f t="shared" si="32"/>
      </c>
      <c r="AK70" s="240">
        <f t="shared" si="32"/>
      </c>
      <c r="AL70" s="179">
        <f t="shared" si="32"/>
      </c>
      <c r="AM70" s="180">
        <f t="shared" si="32"/>
      </c>
      <c r="AN70" s="186" t="str">
        <f t="shared" si="26"/>
        <v> </v>
      </c>
      <c r="AO70" s="185"/>
      <c r="AP70" s="179" t="str">
        <f t="shared" si="26"/>
        <v> </v>
      </c>
      <c r="AQ70" s="179"/>
      <c r="AR70" s="179" t="str">
        <f t="shared" si="22"/>
        <v> </v>
      </c>
      <c r="AS70" s="179"/>
      <c r="AT70" s="180" t="str">
        <f t="shared" si="23"/>
        <v> </v>
      </c>
      <c r="AU70" s="263"/>
      <c r="AV70" s="186">
        <f t="shared" si="24"/>
      </c>
      <c r="AW70" s="179">
        <f t="shared" si="24"/>
      </c>
      <c r="AX70" s="179">
        <f t="shared" si="24"/>
      </c>
      <c r="AY70" s="185">
        <f t="shared" si="24"/>
      </c>
      <c r="AZ70" s="184">
        <f t="shared" si="24"/>
      </c>
      <c r="BA70" s="179">
        <f t="shared" si="24"/>
      </c>
      <c r="BB70" s="179">
        <f t="shared" si="24"/>
      </c>
      <c r="BC70" s="180">
        <f t="shared" si="24"/>
      </c>
      <c r="BD70" s="256">
        <v>16</v>
      </c>
      <c r="BE70" s="251"/>
      <c r="BG70" s="194">
        <f t="shared" si="27"/>
        <v>0</v>
      </c>
      <c r="BJ70" s="194">
        <f t="shared" si="28"/>
        <v>0</v>
      </c>
      <c r="BN70" s="69">
        <f t="shared" si="29"/>
        <v>0</v>
      </c>
      <c r="BO70" s="69">
        <f t="shared" si="30"/>
        <v>0</v>
      </c>
    </row>
    <row r="71" spans="1:67" s="69" customFormat="1" ht="13.5">
      <c r="A71" s="187">
        <v>17</v>
      </c>
      <c r="B71" s="179">
        <f t="shared" si="20"/>
      </c>
      <c r="C71" s="179">
        <f t="shared" si="32"/>
      </c>
      <c r="D71" s="179">
        <f t="shared" si="32"/>
      </c>
      <c r="E71" s="179">
        <f t="shared" si="32"/>
      </c>
      <c r="F71" s="180">
        <f t="shared" si="32"/>
      </c>
      <c r="G71" s="184">
        <f t="shared" si="32"/>
      </c>
      <c r="H71" s="179">
        <f t="shared" si="32"/>
      </c>
      <c r="I71" s="179">
        <f t="shared" si="32"/>
      </c>
      <c r="J71" s="179">
        <f t="shared" si="32"/>
      </c>
      <c r="K71" s="185">
        <f t="shared" si="32"/>
      </c>
      <c r="L71" s="179">
        <f t="shared" si="32"/>
      </c>
      <c r="M71" s="179">
        <f t="shared" si="32"/>
      </c>
      <c r="N71" s="179">
        <f t="shared" si="32"/>
      </c>
      <c r="O71" s="180">
        <f t="shared" si="32"/>
      </c>
      <c r="P71" s="186">
        <f t="shared" si="32"/>
      </c>
      <c r="Q71" s="240">
        <f t="shared" si="32"/>
      </c>
      <c r="R71" s="180">
        <f t="shared" si="32"/>
      </c>
      <c r="S71" s="186">
        <f t="shared" si="32"/>
      </c>
      <c r="T71" s="179">
        <f t="shared" si="32"/>
      </c>
      <c r="U71" s="185">
        <f t="shared" si="32"/>
      </c>
      <c r="V71" s="179">
        <f t="shared" si="32"/>
      </c>
      <c r="W71" s="179">
        <f t="shared" si="32"/>
      </c>
      <c r="X71" s="179">
        <f t="shared" si="32"/>
      </c>
      <c r="Y71" s="179">
        <f t="shared" si="32"/>
      </c>
      <c r="Z71" s="180">
        <f t="shared" si="32"/>
      </c>
      <c r="AA71" s="184">
        <f t="shared" si="32"/>
      </c>
      <c r="AB71" s="179">
        <f t="shared" si="32"/>
      </c>
      <c r="AC71" s="180">
        <f t="shared" si="32"/>
      </c>
      <c r="AD71" s="186">
        <f t="shared" si="32"/>
      </c>
      <c r="AE71" s="185">
        <f t="shared" si="32"/>
      </c>
      <c r="AF71" s="179">
        <f t="shared" si="32"/>
      </c>
      <c r="AG71" s="179">
        <f t="shared" si="32"/>
      </c>
      <c r="AH71" s="179">
        <f t="shared" si="32"/>
      </c>
      <c r="AI71" s="179">
        <f t="shared" si="32"/>
      </c>
      <c r="AJ71" s="180">
        <f t="shared" si="32"/>
      </c>
      <c r="AK71" s="240">
        <f t="shared" si="32"/>
      </c>
      <c r="AL71" s="179">
        <f t="shared" si="32"/>
      </c>
      <c r="AM71" s="180">
        <f t="shared" si="32"/>
      </c>
      <c r="AN71" s="186" t="str">
        <f t="shared" si="26"/>
        <v> </v>
      </c>
      <c r="AO71" s="185"/>
      <c r="AP71" s="179" t="str">
        <f t="shared" si="26"/>
        <v> </v>
      </c>
      <c r="AQ71" s="179"/>
      <c r="AR71" s="179" t="str">
        <f t="shared" si="22"/>
        <v> </v>
      </c>
      <c r="AS71" s="179"/>
      <c r="AT71" s="180" t="str">
        <f t="shared" si="23"/>
        <v> </v>
      </c>
      <c r="AU71" s="263"/>
      <c r="AV71" s="186">
        <f aca="true" t="shared" si="33" ref="AV71:BC86">IF(AV24="","",IF(AV24=AV$7,AV24,IF(AV24=AV$7*10,AV24,IF(AV24,""))))</f>
      </c>
      <c r="AW71" s="179">
        <f t="shared" si="33"/>
      </c>
      <c r="AX71" s="179">
        <f t="shared" si="33"/>
      </c>
      <c r="AY71" s="185">
        <f t="shared" si="33"/>
      </c>
      <c r="AZ71" s="184">
        <f t="shared" si="33"/>
      </c>
      <c r="BA71" s="179">
        <f t="shared" si="33"/>
      </c>
      <c r="BB71" s="179">
        <f t="shared" si="33"/>
      </c>
      <c r="BC71" s="180">
        <f t="shared" si="33"/>
      </c>
      <c r="BD71" s="256">
        <v>17</v>
      </c>
      <c r="BE71" s="249"/>
      <c r="BG71" s="187">
        <f t="shared" si="27"/>
        <v>0</v>
      </c>
      <c r="BJ71" s="187">
        <f t="shared" si="28"/>
        <v>0</v>
      </c>
      <c r="BN71" s="69">
        <f t="shared" si="29"/>
        <v>0</v>
      </c>
      <c r="BO71" s="69">
        <f t="shared" si="30"/>
        <v>0</v>
      </c>
    </row>
    <row r="72" spans="1:67" s="69" customFormat="1" ht="13.5">
      <c r="A72" s="187">
        <v>18</v>
      </c>
      <c r="B72" s="179">
        <f t="shared" si="20"/>
      </c>
      <c r="C72" s="179">
        <f t="shared" si="32"/>
      </c>
      <c r="D72" s="179">
        <f t="shared" si="32"/>
      </c>
      <c r="E72" s="179">
        <f t="shared" si="32"/>
      </c>
      <c r="F72" s="180">
        <f t="shared" si="32"/>
      </c>
      <c r="G72" s="184">
        <f t="shared" si="32"/>
      </c>
      <c r="H72" s="179">
        <f t="shared" si="32"/>
      </c>
      <c r="I72" s="179">
        <f t="shared" si="32"/>
      </c>
      <c r="J72" s="179">
        <f t="shared" si="32"/>
      </c>
      <c r="K72" s="185">
        <f t="shared" si="32"/>
      </c>
      <c r="L72" s="179">
        <f t="shared" si="32"/>
      </c>
      <c r="M72" s="179">
        <f t="shared" si="32"/>
      </c>
      <c r="N72" s="179">
        <f t="shared" si="32"/>
      </c>
      <c r="O72" s="180">
        <f t="shared" si="32"/>
      </c>
      <c r="P72" s="186">
        <f t="shared" si="32"/>
      </c>
      <c r="Q72" s="240">
        <f t="shared" si="32"/>
      </c>
      <c r="R72" s="180">
        <f t="shared" si="32"/>
      </c>
      <c r="S72" s="186">
        <f t="shared" si="32"/>
      </c>
      <c r="T72" s="179">
        <f t="shared" si="32"/>
      </c>
      <c r="U72" s="185">
        <f t="shared" si="32"/>
      </c>
      <c r="V72" s="179">
        <f t="shared" si="32"/>
      </c>
      <c r="W72" s="179">
        <f t="shared" si="32"/>
      </c>
      <c r="X72" s="179">
        <f t="shared" si="32"/>
      </c>
      <c r="Y72" s="179">
        <f t="shared" si="32"/>
      </c>
      <c r="Z72" s="180">
        <f t="shared" si="32"/>
      </c>
      <c r="AA72" s="184">
        <f t="shared" si="32"/>
      </c>
      <c r="AB72" s="179">
        <f t="shared" si="32"/>
      </c>
      <c r="AC72" s="180">
        <f t="shared" si="32"/>
      </c>
      <c r="AD72" s="186">
        <f t="shared" si="32"/>
      </c>
      <c r="AE72" s="185">
        <f t="shared" si="32"/>
      </c>
      <c r="AF72" s="179">
        <f t="shared" si="32"/>
      </c>
      <c r="AG72" s="179">
        <f t="shared" si="32"/>
      </c>
      <c r="AH72" s="179">
        <f t="shared" si="32"/>
      </c>
      <c r="AI72" s="179">
        <f t="shared" si="32"/>
      </c>
      <c r="AJ72" s="180">
        <f t="shared" si="32"/>
      </c>
      <c r="AK72" s="240">
        <f t="shared" si="32"/>
      </c>
      <c r="AL72" s="179">
        <f t="shared" si="32"/>
      </c>
      <c r="AM72" s="180">
        <f t="shared" si="32"/>
      </c>
      <c r="AN72" s="186" t="str">
        <f t="shared" si="26"/>
        <v> </v>
      </c>
      <c r="AO72" s="185"/>
      <c r="AP72" s="179" t="str">
        <f t="shared" si="26"/>
        <v> </v>
      </c>
      <c r="AQ72" s="179"/>
      <c r="AR72" s="179" t="str">
        <f t="shared" si="22"/>
        <v> </v>
      </c>
      <c r="AS72" s="179"/>
      <c r="AT72" s="180" t="str">
        <f t="shared" si="23"/>
        <v> </v>
      </c>
      <c r="AU72" s="263"/>
      <c r="AV72" s="186">
        <f t="shared" si="33"/>
      </c>
      <c r="AW72" s="179">
        <f t="shared" si="33"/>
      </c>
      <c r="AX72" s="179">
        <f t="shared" si="33"/>
      </c>
      <c r="AY72" s="185">
        <f t="shared" si="33"/>
      </c>
      <c r="AZ72" s="184">
        <f t="shared" si="33"/>
      </c>
      <c r="BA72" s="179">
        <f t="shared" si="33"/>
      </c>
      <c r="BB72" s="179">
        <f t="shared" si="33"/>
      </c>
      <c r="BC72" s="180">
        <f t="shared" si="33"/>
      </c>
      <c r="BD72" s="256">
        <v>18</v>
      </c>
      <c r="BE72" s="249"/>
      <c r="BG72" s="187">
        <f t="shared" si="27"/>
        <v>0</v>
      </c>
      <c r="BJ72" s="187">
        <f t="shared" si="28"/>
        <v>0</v>
      </c>
      <c r="BN72" s="69">
        <f t="shared" si="29"/>
        <v>0</v>
      </c>
      <c r="BO72" s="69">
        <f t="shared" si="30"/>
        <v>0</v>
      </c>
    </row>
    <row r="73" spans="1:67" s="69" customFormat="1" ht="13.5">
      <c r="A73" s="187">
        <v>19</v>
      </c>
      <c r="B73" s="179">
        <f t="shared" si="20"/>
      </c>
      <c r="C73" s="179">
        <f t="shared" si="32"/>
      </c>
      <c r="D73" s="179">
        <f t="shared" si="32"/>
      </c>
      <c r="E73" s="179">
        <f t="shared" si="32"/>
      </c>
      <c r="F73" s="180">
        <f t="shared" si="32"/>
      </c>
      <c r="G73" s="184">
        <f t="shared" si="32"/>
      </c>
      <c r="H73" s="179">
        <f t="shared" si="32"/>
      </c>
      <c r="I73" s="179">
        <f t="shared" si="32"/>
      </c>
      <c r="J73" s="179">
        <f t="shared" si="32"/>
      </c>
      <c r="K73" s="185">
        <f t="shared" si="32"/>
      </c>
      <c r="L73" s="179">
        <f t="shared" si="32"/>
      </c>
      <c r="M73" s="179">
        <f t="shared" si="32"/>
      </c>
      <c r="N73" s="179">
        <f t="shared" si="32"/>
      </c>
      <c r="O73" s="180">
        <f t="shared" si="32"/>
      </c>
      <c r="P73" s="186">
        <f t="shared" si="32"/>
      </c>
      <c r="Q73" s="240">
        <f t="shared" si="32"/>
      </c>
      <c r="R73" s="180">
        <f t="shared" si="32"/>
      </c>
      <c r="S73" s="186">
        <f t="shared" si="32"/>
      </c>
      <c r="T73" s="179">
        <f t="shared" si="32"/>
      </c>
      <c r="U73" s="185">
        <f t="shared" si="32"/>
      </c>
      <c r="V73" s="179">
        <f t="shared" si="32"/>
      </c>
      <c r="W73" s="179">
        <f t="shared" si="32"/>
      </c>
      <c r="X73" s="179">
        <f t="shared" si="32"/>
      </c>
      <c r="Y73" s="179">
        <f t="shared" si="32"/>
      </c>
      <c r="Z73" s="180">
        <f t="shared" si="32"/>
      </c>
      <c r="AA73" s="184">
        <f t="shared" si="32"/>
      </c>
      <c r="AB73" s="179">
        <f t="shared" si="32"/>
      </c>
      <c r="AC73" s="180">
        <f t="shared" si="32"/>
      </c>
      <c r="AD73" s="186">
        <f t="shared" si="32"/>
      </c>
      <c r="AE73" s="185">
        <f t="shared" si="32"/>
      </c>
      <c r="AF73" s="179">
        <f t="shared" si="32"/>
      </c>
      <c r="AG73" s="179">
        <f t="shared" si="32"/>
      </c>
      <c r="AH73" s="179">
        <f t="shared" si="32"/>
      </c>
      <c r="AI73" s="179">
        <f t="shared" si="32"/>
      </c>
      <c r="AJ73" s="180">
        <f t="shared" si="32"/>
      </c>
      <c r="AK73" s="240">
        <f t="shared" si="32"/>
      </c>
      <c r="AL73" s="179">
        <f t="shared" si="32"/>
      </c>
      <c r="AM73" s="180">
        <f t="shared" si="32"/>
      </c>
      <c r="AN73" s="186" t="str">
        <f t="shared" si="26"/>
        <v> </v>
      </c>
      <c r="AO73" s="185"/>
      <c r="AP73" s="179" t="str">
        <f t="shared" si="26"/>
        <v> </v>
      </c>
      <c r="AQ73" s="179"/>
      <c r="AR73" s="179" t="str">
        <f t="shared" si="22"/>
        <v> </v>
      </c>
      <c r="AS73" s="179"/>
      <c r="AT73" s="180" t="str">
        <f t="shared" si="23"/>
        <v> </v>
      </c>
      <c r="AU73" s="263"/>
      <c r="AV73" s="186">
        <f t="shared" si="33"/>
      </c>
      <c r="AW73" s="179">
        <f t="shared" si="33"/>
      </c>
      <c r="AX73" s="179">
        <f t="shared" si="33"/>
      </c>
      <c r="AY73" s="185">
        <f t="shared" si="33"/>
      </c>
      <c r="AZ73" s="184">
        <f t="shared" si="33"/>
      </c>
      <c r="BA73" s="179">
        <f t="shared" si="33"/>
      </c>
      <c r="BB73" s="179">
        <f t="shared" si="33"/>
      </c>
      <c r="BC73" s="180">
        <f t="shared" si="33"/>
      </c>
      <c r="BD73" s="256">
        <v>19</v>
      </c>
      <c r="BE73" s="249"/>
      <c r="BG73" s="187">
        <f t="shared" si="27"/>
        <v>0</v>
      </c>
      <c r="BJ73" s="187">
        <f t="shared" si="28"/>
        <v>0</v>
      </c>
      <c r="BN73" s="69">
        <f t="shared" si="29"/>
        <v>0</v>
      </c>
      <c r="BO73" s="69">
        <f t="shared" si="30"/>
        <v>0</v>
      </c>
    </row>
    <row r="74" spans="1:67" s="69" customFormat="1" ht="14.25" thickBot="1">
      <c r="A74" s="195">
        <v>20</v>
      </c>
      <c r="B74" s="196">
        <f t="shared" si="20"/>
      </c>
      <c r="C74" s="196">
        <f t="shared" si="32"/>
      </c>
      <c r="D74" s="196">
        <f t="shared" si="32"/>
      </c>
      <c r="E74" s="196">
        <f t="shared" si="32"/>
      </c>
      <c r="F74" s="197">
        <f t="shared" si="32"/>
      </c>
      <c r="G74" s="198">
        <f t="shared" si="32"/>
      </c>
      <c r="H74" s="196">
        <f t="shared" si="32"/>
      </c>
      <c r="I74" s="196">
        <f t="shared" si="32"/>
      </c>
      <c r="J74" s="196">
        <f t="shared" si="32"/>
      </c>
      <c r="K74" s="199">
        <f t="shared" si="32"/>
      </c>
      <c r="L74" s="196">
        <f t="shared" si="32"/>
      </c>
      <c r="M74" s="196">
        <f t="shared" si="32"/>
      </c>
      <c r="N74" s="196">
        <f t="shared" si="32"/>
      </c>
      <c r="O74" s="197">
        <f t="shared" si="32"/>
      </c>
      <c r="P74" s="200">
        <f t="shared" si="32"/>
      </c>
      <c r="Q74" s="242">
        <f t="shared" si="32"/>
      </c>
      <c r="R74" s="197">
        <f t="shared" si="32"/>
      </c>
      <c r="S74" s="200">
        <f t="shared" si="32"/>
      </c>
      <c r="T74" s="196">
        <f t="shared" si="32"/>
      </c>
      <c r="U74" s="199">
        <f t="shared" si="32"/>
      </c>
      <c r="V74" s="196">
        <f t="shared" si="32"/>
      </c>
      <c r="W74" s="196">
        <f t="shared" si="32"/>
      </c>
      <c r="X74" s="196">
        <f t="shared" si="32"/>
      </c>
      <c r="Y74" s="196">
        <f t="shared" si="32"/>
      </c>
      <c r="Z74" s="197">
        <f t="shared" si="32"/>
      </c>
      <c r="AA74" s="198">
        <f t="shared" si="32"/>
      </c>
      <c r="AB74" s="196">
        <f t="shared" si="32"/>
      </c>
      <c r="AC74" s="197">
        <f t="shared" si="32"/>
      </c>
      <c r="AD74" s="200">
        <f t="shared" si="32"/>
      </c>
      <c r="AE74" s="199">
        <f t="shared" si="32"/>
      </c>
      <c r="AF74" s="196">
        <f t="shared" si="32"/>
      </c>
      <c r="AG74" s="196">
        <f t="shared" si="32"/>
      </c>
      <c r="AH74" s="196">
        <f t="shared" si="32"/>
      </c>
      <c r="AI74" s="196">
        <f t="shared" si="32"/>
      </c>
      <c r="AJ74" s="197">
        <f t="shared" si="32"/>
      </c>
      <c r="AK74" s="242">
        <f t="shared" si="32"/>
      </c>
      <c r="AL74" s="196">
        <f t="shared" si="32"/>
      </c>
      <c r="AM74" s="197">
        <f t="shared" si="32"/>
      </c>
      <c r="AN74" s="200" t="str">
        <f t="shared" si="26"/>
        <v> </v>
      </c>
      <c r="AO74" s="199"/>
      <c r="AP74" s="196" t="str">
        <f t="shared" si="26"/>
        <v> </v>
      </c>
      <c r="AQ74" s="196"/>
      <c r="AR74" s="196" t="str">
        <f t="shared" si="22"/>
        <v> </v>
      </c>
      <c r="AS74" s="196"/>
      <c r="AT74" s="197" t="str">
        <f t="shared" si="23"/>
        <v> </v>
      </c>
      <c r="AU74" s="265"/>
      <c r="AV74" s="200">
        <f t="shared" si="33"/>
      </c>
      <c r="AW74" s="196">
        <f t="shared" si="33"/>
      </c>
      <c r="AX74" s="196">
        <f t="shared" si="33"/>
      </c>
      <c r="AY74" s="199">
        <f t="shared" si="33"/>
      </c>
      <c r="AZ74" s="198">
        <f t="shared" si="33"/>
      </c>
      <c r="BA74" s="196">
        <f t="shared" si="33"/>
      </c>
      <c r="BB74" s="196">
        <f t="shared" si="33"/>
      </c>
      <c r="BC74" s="197">
        <f t="shared" si="33"/>
      </c>
      <c r="BD74" s="258">
        <v>20</v>
      </c>
      <c r="BE74" s="252"/>
      <c r="BG74" s="195">
        <f t="shared" si="27"/>
        <v>0</v>
      </c>
      <c r="BJ74" s="195">
        <f t="shared" si="28"/>
        <v>0</v>
      </c>
      <c r="BN74" s="69">
        <f t="shared" si="29"/>
        <v>0</v>
      </c>
      <c r="BO74" s="69">
        <f t="shared" si="30"/>
        <v>0</v>
      </c>
    </row>
    <row r="75" spans="1:67" s="69" customFormat="1" ht="14.25" thickTop="1">
      <c r="A75" s="194">
        <v>21</v>
      </c>
      <c r="B75" s="179">
        <f t="shared" si="20"/>
      </c>
      <c r="C75" s="179">
        <f t="shared" si="32"/>
      </c>
      <c r="D75" s="179">
        <f t="shared" si="32"/>
      </c>
      <c r="E75" s="179">
        <f t="shared" si="32"/>
      </c>
      <c r="F75" s="180">
        <f t="shared" si="32"/>
      </c>
      <c r="G75" s="184">
        <f t="shared" si="32"/>
      </c>
      <c r="H75" s="179">
        <f t="shared" si="32"/>
      </c>
      <c r="I75" s="179">
        <f t="shared" si="32"/>
      </c>
      <c r="J75" s="179">
        <f t="shared" si="32"/>
      </c>
      <c r="K75" s="185">
        <f t="shared" si="32"/>
      </c>
      <c r="L75" s="179">
        <f t="shared" si="32"/>
      </c>
      <c r="M75" s="179">
        <f t="shared" si="32"/>
      </c>
      <c r="N75" s="179">
        <f t="shared" si="32"/>
      </c>
      <c r="O75" s="180">
        <f t="shared" si="32"/>
      </c>
      <c r="P75" s="186">
        <f t="shared" si="32"/>
      </c>
      <c r="Q75" s="240">
        <f t="shared" si="32"/>
      </c>
      <c r="R75" s="180">
        <f t="shared" si="32"/>
      </c>
      <c r="S75" s="186">
        <f t="shared" si="32"/>
      </c>
      <c r="T75" s="179">
        <f t="shared" si="32"/>
      </c>
      <c r="U75" s="185">
        <f t="shared" si="32"/>
      </c>
      <c r="V75" s="179">
        <f t="shared" si="32"/>
      </c>
      <c r="W75" s="179">
        <f t="shared" si="32"/>
      </c>
      <c r="X75" s="179">
        <f t="shared" si="32"/>
      </c>
      <c r="Y75" s="179">
        <f t="shared" si="32"/>
      </c>
      <c r="Z75" s="180">
        <f t="shared" si="32"/>
      </c>
      <c r="AA75" s="184">
        <f t="shared" si="32"/>
      </c>
      <c r="AB75" s="179">
        <f t="shared" si="32"/>
      </c>
      <c r="AC75" s="180">
        <f t="shared" si="32"/>
      </c>
      <c r="AD75" s="186">
        <f t="shared" si="32"/>
      </c>
      <c r="AE75" s="185">
        <f t="shared" si="32"/>
      </c>
      <c r="AF75" s="179">
        <f t="shared" si="32"/>
      </c>
      <c r="AG75" s="179">
        <f t="shared" si="32"/>
      </c>
      <c r="AH75" s="179">
        <f t="shared" si="32"/>
      </c>
      <c r="AI75" s="179">
        <f t="shared" si="32"/>
      </c>
      <c r="AJ75" s="180">
        <f t="shared" si="32"/>
      </c>
      <c r="AK75" s="240">
        <f t="shared" si="32"/>
      </c>
      <c r="AL75" s="179">
        <f t="shared" si="32"/>
      </c>
      <c r="AM75" s="180">
        <f t="shared" si="32"/>
      </c>
      <c r="AN75" s="186" t="str">
        <f t="shared" si="26"/>
        <v> </v>
      </c>
      <c r="AO75" s="185"/>
      <c r="AP75" s="179" t="str">
        <f t="shared" si="26"/>
        <v> </v>
      </c>
      <c r="AQ75" s="179"/>
      <c r="AR75" s="179" t="str">
        <f t="shared" si="22"/>
        <v> </v>
      </c>
      <c r="AS75" s="179"/>
      <c r="AT75" s="180" t="str">
        <f t="shared" si="23"/>
        <v> </v>
      </c>
      <c r="AU75" s="263"/>
      <c r="AV75" s="186">
        <f t="shared" si="33"/>
      </c>
      <c r="AW75" s="179">
        <f t="shared" si="33"/>
      </c>
      <c r="AX75" s="179">
        <f t="shared" si="33"/>
      </c>
      <c r="AY75" s="185">
        <f t="shared" si="33"/>
      </c>
      <c r="AZ75" s="184">
        <f t="shared" si="33"/>
      </c>
      <c r="BA75" s="179">
        <f t="shared" si="33"/>
      </c>
      <c r="BB75" s="179">
        <f t="shared" si="33"/>
      </c>
      <c r="BC75" s="180">
        <f t="shared" si="33"/>
      </c>
      <c r="BD75" s="256">
        <v>21</v>
      </c>
      <c r="BE75" s="251"/>
      <c r="BG75" s="194">
        <f t="shared" si="27"/>
        <v>0</v>
      </c>
      <c r="BJ75" s="194">
        <f t="shared" si="28"/>
        <v>0</v>
      </c>
      <c r="BN75" s="69">
        <f t="shared" si="29"/>
        <v>0</v>
      </c>
      <c r="BO75" s="69">
        <f t="shared" si="30"/>
        <v>0</v>
      </c>
    </row>
    <row r="76" spans="1:67" s="69" customFormat="1" ht="13.5">
      <c r="A76" s="187">
        <v>22</v>
      </c>
      <c r="B76" s="179">
        <f t="shared" si="20"/>
      </c>
      <c r="C76" s="179">
        <f t="shared" si="32"/>
      </c>
      <c r="D76" s="179">
        <f t="shared" si="32"/>
      </c>
      <c r="E76" s="179">
        <f t="shared" si="32"/>
      </c>
      <c r="F76" s="180">
        <f aca="true" t="shared" si="34" ref="C76:AM82">IF(F29="","",IF(F29=F$7,F29,IF(F29=F$7*10,F29,IF(F29,""))))</f>
      </c>
      <c r="G76" s="184">
        <f t="shared" si="34"/>
      </c>
      <c r="H76" s="179">
        <f t="shared" si="34"/>
      </c>
      <c r="I76" s="179">
        <f t="shared" si="34"/>
      </c>
      <c r="J76" s="179">
        <f t="shared" si="34"/>
      </c>
      <c r="K76" s="185">
        <f t="shared" si="34"/>
      </c>
      <c r="L76" s="179">
        <f t="shared" si="34"/>
      </c>
      <c r="M76" s="179">
        <f t="shared" si="34"/>
      </c>
      <c r="N76" s="179">
        <f t="shared" si="34"/>
      </c>
      <c r="O76" s="180">
        <f t="shared" si="34"/>
      </c>
      <c r="P76" s="186">
        <f t="shared" si="34"/>
      </c>
      <c r="Q76" s="240">
        <f t="shared" si="34"/>
      </c>
      <c r="R76" s="180">
        <f t="shared" si="34"/>
      </c>
      <c r="S76" s="186">
        <f t="shared" si="34"/>
      </c>
      <c r="T76" s="179">
        <f t="shared" si="34"/>
      </c>
      <c r="U76" s="185">
        <f t="shared" si="34"/>
      </c>
      <c r="V76" s="179">
        <f t="shared" si="34"/>
      </c>
      <c r="W76" s="179">
        <f t="shared" si="34"/>
      </c>
      <c r="X76" s="179">
        <f t="shared" si="34"/>
      </c>
      <c r="Y76" s="179">
        <f t="shared" si="34"/>
      </c>
      <c r="Z76" s="180">
        <f t="shared" si="34"/>
      </c>
      <c r="AA76" s="184">
        <f t="shared" si="34"/>
      </c>
      <c r="AB76" s="179">
        <f t="shared" si="34"/>
      </c>
      <c r="AC76" s="180">
        <f t="shared" si="34"/>
      </c>
      <c r="AD76" s="186">
        <f t="shared" si="34"/>
      </c>
      <c r="AE76" s="185">
        <f t="shared" si="34"/>
      </c>
      <c r="AF76" s="179">
        <f t="shared" si="34"/>
      </c>
      <c r="AG76" s="179">
        <f t="shared" si="34"/>
      </c>
      <c r="AH76" s="179">
        <f t="shared" si="34"/>
      </c>
      <c r="AI76" s="179">
        <f t="shared" si="34"/>
      </c>
      <c r="AJ76" s="180">
        <f t="shared" si="34"/>
      </c>
      <c r="AK76" s="240">
        <f t="shared" si="34"/>
      </c>
      <c r="AL76" s="179">
        <f t="shared" si="34"/>
      </c>
      <c r="AM76" s="180">
        <f t="shared" si="34"/>
      </c>
      <c r="AN76" s="186" t="str">
        <f t="shared" si="26"/>
        <v> </v>
      </c>
      <c r="AO76" s="185"/>
      <c r="AP76" s="179" t="str">
        <f t="shared" si="26"/>
        <v> </v>
      </c>
      <c r="AQ76" s="179"/>
      <c r="AR76" s="179" t="str">
        <f t="shared" si="22"/>
        <v> </v>
      </c>
      <c r="AS76" s="179"/>
      <c r="AT76" s="180" t="str">
        <f t="shared" si="23"/>
        <v> </v>
      </c>
      <c r="AU76" s="263"/>
      <c r="AV76" s="186">
        <f t="shared" si="33"/>
      </c>
      <c r="AW76" s="179">
        <f t="shared" si="33"/>
      </c>
      <c r="AX76" s="179">
        <f t="shared" si="33"/>
      </c>
      <c r="AY76" s="185">
        <f t="shared" si="33"/>
      </c>
      <c r="AZ76" s="184">
        <f t="shared" si="33"/>
      </c>
      <c r="BA76" s="179">
        <f t="shared" si="33"/>
      </c>
      <c r="BB76" s="179">
        <f t="shared" si="33"/>
      </c>
      <c r="BC76" s="180">
        <f t="shared" si="33"/>
      </c>
      <c r="BD76" s="256">
        <v>22</v>
      </c>
      <c r="BE76" s="249"/>
      <c r="BG76" s="187">
        <f t="shared" si="27"/>
        <v>0</v>
      </c>
      <c r="BJ76" s="187">
        <f t="shared" si="28"/>
        <v>0</v>
      </c>
      <c r="BN76" s="69">
        <f t="shared" si="29"/>
        <v>0</v>
      </c>
      <c r="BO76" s="69">
        <f t="shared" si="30"/>
        <v>0</v>
      </c>
    </row>
    <row r="77" spans="1:67" s="69" customFormat="1" ht="13.5">
      <c r="A77" s="187">
        <v>23</v>
      </c>
      <c r="B77" s="179">
        <f t="shared" si="20"/>
      </c>
      <c r="C77" s="179">
        <f t="shared" si="34"/>
      </c>
      <c r="D77" s="179">
        <f t="shared" si="34"/>
      </c>
      <c r="E77" s="179">
        <f t="shared" si="34"/>
      </c>
      <c r="F77" s="180">
        <f t="shared" si="34"/>
      </c>
      <c r="G77" s="184">
        <f t="shared" si="34"/>
      </c>
      <c r="H77" s="179">
        <f t="shared" si="34"/>
      </c>
      <c r="I77" s="179">
        <f t="shared" si="34"/>
      </c>
      <c r="J77" s="179">
        <f t="shared" si="34"/>
      </c>
      <c r="K77" s="185">
        <f t="shared" si="34"/>
      </c>
      <c r="L77" s="179">
        <f t="shared" si="34"/>
      </c>
      <c r="M77" s="179">
        <f t="shared" si="34"/>
      </c>
      <c r="N77" s="179">
        <f t="shared" si="34"/>
      </c>
      <c r="O77" s="180">
        <f t="shared" si="34"/>
      </c>
      <c r="P77" s="186">
        <f t="shared" si="34"/>
      </c>
      <c r="Q77" s="240">
        <f t="shared" si="34"/>
      </c>
      <c r="R77" s="180">
        <f t="shared" si="34"/>
      </c>
      <c r="S77" s="186">
        <f t="shared" si="34"/>
      </c>
      <c r="T77" s="179">
        <f t="shared" si="34"/>
      </c>
      <c r="U77" s="185">
        <f t="shared" si="34"/>
      </c>
      <c r="V77" s="179">
        <f t="shared" si="34"/>
      </c>
      <c r="W77" s="179">
        <f t="shared" si="34"/>
      </c>
      <c r="X77" s="179">
        <f t="shared" si="34"/>
      </c>
      <c r="Y77" s="179">
        <f t="shared" si="34"/>
      </c>
      <c r="Z77" s="180">
        <f t="shared" si="34"/>
      </c>
      <c r="AA77" s="184">
        <f t="shared" si="34"/>
      </c>
      <c r="AB77" s="179">
        <f t="shared" si="34"/>
      </c>
      <c r="AC77" s="180">
        <f t="shared" si="34"/>
      </c>
      <c r="AD77" s="186">
        <f t="shared" si="34"/>
      </c>
      <c r="AE77" s="185">
        <f t="shared" si="34"/>
      </c>
      <c r="AF77" s="179">
        <f t="shared" si="34"/>
      </c>
      <c r="AG77" s="179">
        <f t="shared" si="34"/>
      </c>
      <c r="AH77" s="179">
        <f t="shared" si="34"/>
      </c>
      <c r="AI77" s="179">
        <f t="shared" si="34"/>
      </c>
      <c r="AJ77" s="180">
        <f t="shared" si="34"/>
      </c>
      <c r="AK77" s="240">
        <f t="shared" si="34"/>
      </c>
      <c r="AL77" s="179">
        <f t="shared" si="34"/>
      </c>
      <c r="AM77" s="180">
        <f t="shared" si="34"/>
      </c>
      <c r="AN77" s="186" t="str">
        <f t="shared" si="26"/>
        <v> </v>
      </c>
      <c r="AO77" s="185"/>
      <c r="AP77" s="179" t="str">
        <f t="shared" si="26"/>
        <v> </v>
      </c>
      <c r="AQ77" s="179"/>
      <c r="AR77" s="179" t="str">
        <f t="shared" si="22"/>
        <v> </v>
      </c>
      <c r="AS77" s="179"/>
      <c r="AT77" s="180" t="str">
        <f t="shared" si="23"/>
        <v> </v>
      </c>
      <c r="AU77" s="263"/>
      <c r="AV77" s="186">
        <f t="shared" si="33"/>
      </c>
      <c r="AW77" s="179">
        <f t="shared" si="33"/>
      </c>
      <c r="AX77" s="179">
        <f t="shared" si="33"/>
      </c>
      <c r="AY77" s="185">
        <f t="shared" si="33"/>
      </c>
      <c r="AZ77" s="184">
        <f t="shared" si="33"/>
      </c>
      <c r="BA77" s="179">
        <f t="shared" si="33"/>
      </c>
      <c r="BB77" s="179">
        <f t="shared" si="33"/>
      </c>
      <c r="BC77" s="180">
        <f t="shared" si="33"/>
      </c>
      <c r="BD77" s="256">
        <v>23</v>
      </c>
      <c r="BE77" s="249"/>
      <c r="BG77" s="187">
        <f t="shared" si="27"/>
        <v>0</v>
      </c>
      <c r="BJ77" s="187">
        <f t="shared" si="28"/>
        <v>0</v>
      </c>
      <c r="BN77" s="69">
        <f t="shared" si="29"/>
        <v>0</v>
      </c>
      <c r="BO77" s="69">
        <f t="shared" si="30"/>
        <v>0</v>
      </c>
    </row>
    <row r="78" spans="1:67" s="69" customFormat="1" ht="13.5">
      <c r="A78" s="187">
        <v>24</v>
      </c>
      <c r="B78" s="179">
        <f t="shared" si="20"/>
      </c>
      <c r="C78" s="179">
        <f t="shared" si="34"/>
      </c>
      <c r="D78" s="179">
        <f t="shared" si="34"/>
      </c>
      <c r="E78" s="179">
        <f t="shared" si="34"/>
      </c>
      <c r="F78" s="180">
        <f t="shared" si="34"/>
      </c>
      <c r="G78" s="184">
        <f t="shared" si="34"/>
      </c>
      <c r="H78" s="179">
        <f t="shared" si="34"/>
      </c>
      <c r="I78" s="179">
        <f t="shared" si="34"/>
      </c>
      <c r="J78" s="179">
        <f t="shared" si="34"/>
      </c>
      <c r="K78" s="185">
        <f t="shared" si="34"/>
      </c>
      <c r="L78" s="179">
        <f t="shared" si="34"/>
      </c>
      <c r="M78" s="179">
        <f t="shared" si="34"/>
      </c>
      <c r="N78" s="179">
        <f t="shared" si="34"/>
      </c>
      <c r="O78" s="180">
        <f t="shared" si="34"/>
      </c>
      <c r="P78" s="186">
        <f t="shared" si="34"/>
      </c>
      <c r="Q78" s="240">
        <f t="shared" si="34"/>
      </c>
      <c r="R78" s="180">
        <f t="shared" si="34"/>
      </c>
      <c r="S78" s="186">
        <f t="shared" si="34"/>
      </c>
      <c r="T78" s="179">
        <f t="shared" si="34"/>
      </c>
      <c r="U78" s="185">
        <f t="shared" si="34"/>
      </c>
      <c r="V78" s="179">
        <f t="shared" si="34"/>
      </c>
      <c r="W78" s="179">
        <f t="shared" si="34"/>
      </c>
      <c r="X78" s="179">
        <f t="shared" si="34"/>
      </c>
      <c r="Y78" s="179">
        <f t="shared" si="34"/>
      </c>
      <c r="Z78" s="180">
        <f t="shared" si="34"/>
      </c>
      <c r="AA78" s="184">
        <f t="shared" si="34"/>
      </c>
      <c r="AB78" s="179">
        <f t="shared" si="34"/>
      </c>
      <c r="AC78" s="180">
        <f t="shared" si="34"/>
      </c>
      <c r="AD78" s="186">
        <f t="shared" si="34"/>
      </c>
      <c r="AE78" s="185">
        <f t="shared" si="34"/>
      </c>
      <c r="AF78" s="179">
        <f t="shared" si="34"/>
      </c>
      <c r="AG78" s="179">
        <f t="shared" si="34"/>
      </c>
      <c r="AH78" s="179">
        <f t="shared" si="34"/>
      </c>
      <c r="AI78" s="179">
        <f t="shared" si="34"/>
      </c>
      <c r="AJ78" s="180">
        <f t="shared" si="34"/>
      </c>
      <c r="AK78" s="240">
        <f t="shared" si="34"/>
      </c>
      <c r="AL78" s="179">
        <f t="shared" si="34"/>
      </c>
      <c r="AM78" s="180">
        <f t="shared" si="34"/>
      </c>
      <c r="AN78" s="186" t="str">
        <f t="shared" si="26"/>
        <v> </v>
      </c>
      <c r="AO78" s="185"/>
      <c r="AP78" s="179" t="str">
        <f t="shared" si="26"/>
        <v> </v>
      </c>
      <c r="AQ78" s="179"/>
      <c r="AR78" s="179" t="str">
        <f t="shared" si="22"/>
        <v> </v>
      </c>
      <c r="AS78" s="179"/>
      <c r="AT78" s="180" t="str">
        <f t="shared" si="23"/>
        <v> </v>
      </c>
      <c r="AU78" s="263"/>
      <c r="AV78" s="186">
        <f t="shared" si="33"/>
      </c>
      <c r="AW78" s="179">
        <f t="shared" si="33"/>
      </c>
      <c r="AX78" s="179">
        <f t="shared" si="33"/>
      </c>
      <c r="AY78" s="185">
        <f t="shared" si="33"/>
      </c>
      <c r="AZ78" s="184">
        <f t="shared" si="33"/>
      </c>
      <c r="BA78" s="179">
        <f t="shared" si="33"/>
      </c>
      <c r="BB78" s="179">
        <f t="shared" si="33"/>
      </c>
      <c r="BC78" s="180">
        <f t="shared" si="33"/>
      </c>
      <c r="BD78" s="256">
        <v>24</v>
      </c>
      <c r="BE78" s="249"/>
      <c r="BG78" s="187">
        <f t="shared" si="27"/>
        <v>0</v>
      </c>
      <c r="BJ78" s="187">
        <f t="shared" si="28"/>
        <v>0</v>
      </c>
      <c r="BN78" s="69">
        <f t="shared" si="29"/>
        <v>0</v>
      </c>
      <c r="BO78" s="69">
        <f t="shared" si="30"/>
        <v>0</v>
      </c>
    </row>
    <row r="79" spans="1:67" s="69" customFormat="1" ht="14.25" thickBot="1">
      <c r="A79" s="188">
        <v>25</v>
      </c>
      <c r="B79" s="189">
        <f t="shared" si="20"/>
      </c>
      <c r="C79" s="189">
        <f t="shared" si="34"/>
      </c>
      <c r="D79" s="189">
        <f t="shared" si="34"/>
      </c>
      <c r="E79" s="189">
        <f t="shared" si="34"/>
      </c>
      <c r="F79" s="190">
        <f t="shared" si="34"/>
      </c>
      <c r="G79" s="191">
        <f t="shared" si="34"/>
      </c>
      <c r="H79" s="189">
        <f t="shared" si="34"/>
      </c>
      <c r="I79" s="189">
        <f t="shared" si="34"/>
      </c>
      <c r="J79" s="189">
        <f t="shared" si="34"/>
      </c>
      <c r="K79" s="192">
        <f t="shared" si="34"/>
      </c>
      <c r="L79" s="189">
        <f t="shared" si="34"/>
      </c>
      <c r="M79" s="189">
        <f t="shared" si="34"/>
      </c>
      <c r="N79" s="189">
        <f t="shared" si="34"/>
      </c>
      <c r="O79" s="190">
        <f t="shared" si="34"/>
      </c>
      <c r="P79" s="193">
        <f t="shared" si="34"/>
      </c>
      <c r="Q79" s="241">
        <f t="shared" si="34"/>
      </c>
      <c r="R79" s="190">
        <f t="shared" si="34"/>
      </c>
      <c r="S79" s="193">
        <f t="shared" si="34"/>
      </c>
      <c r="T79" s="189">
        <f t="shared" si="34"/>
      </c>
      <c r="U79" s="192">
        <f t="shared" si="34"/>
      </c>
      <c r="V79" s="189">
        <f t="shared" si="34"/>
      </c>
      <c r="W79" s="189">
        <f t="shared" si="34"/>
      </c>
      <c r="X79" s="189">
        <f t="shared" si="34"/>
      </c>
      <c r="Y79" s="189">
        <f t="shared" si="34"/>
      </c>
      <c r="Z79" s="190">
        <f t="shared" si="34"/>
      </c>
      <c r="AA79" s="191">
        <f t="shared" si="34"/>
      </c>
      <c r="AB79" s="189">
        <f t="shared" si="34"/>
      </c>
      <c r="AC79" s="190">
        <f t="shared" si="34"/>
      </c>
      <c r="AD79" s="193">
        <f t="shared" si="34"/>
      </c>
      <c r="AE79" s="192">
        <f t="shared" si="34"/>
      </c>
      <c r="AF79" s="189">
        <f t="shared" si="34"/>
      </c>
      <c r="AG79" s="189">
        <f t="shared" si="34"/>
      </c>
      <c r="AH79" s="189">
        <f t="shared" si="34"/>
      </c>
      <c r="AI79" s="189">
        <f t="shared" si="34"/>
      </c>
      <c r="AJ79" s="190">
        <f t="shared" si="34"/>
      </c>
      <c r="AK79" s="241">
        <f t="shared" si="34"/>
      </c>
      <c r="AL79" s="189">
        <f t="shared" si="34"/>
      </c>
      <c r="AM79" s="190">
        <f t="shared" si="34"/>
      </c>
      <c r="AN79" s="193" t="str">
        <f t="shared" si="26"/>
        <v> </v>
      </c>
      <c r="AO79" s="192"/>
      <c r="AP79" s="189" t="str">
        <f t="shared" si="26"/>
        <v> </v>
      </c>
      <c r="AQ79" s="189"/>
      <c r="AR79" s="189" t="str">
        <f t="shared" si="22"/>
        <v> </v>
      </c>
      <c r="AS79" s="189"/>
      <c r="AT79" s="190" t="str">
        <f t="shared" si="23"/>
        <v> </v>
      </c>
      <c r="AU79" s="264"/>
      <c r="AV79" s="193">
        <f t="shared" si="33"/>
      </c>
      <c r="AW79" s="189">
        <f t="shared" si="33"/>
      </c>
      <c r="AX79" s="189">
        <f t="shared" si="33"/>
      </c>
      <c r="AY79" s="192">
        <f t="shared" si="33"/>
      </c>
      <c r="AZ79" s="191">
        <f t="shared" si="33"/>
      </c>
      <c r="BA79" s="189">
        <f t="shared" si="33"/>
      </c>
      <c r="BB79" s="189">
        <f t="shared" si="33"/>
      </c>
      <c r="BC79" s="190">
        <f t="shared" si="33"/>
      </c>
      <c r="BD79" s="257">
        <v>25</v>
      </c>
      <c r="BE79" s="250"/>
      <c r="BG79" s="188">
        <f t="shared" si="27"/>
        <v>0</v>
      </c>
      <c r="BJ79" s="188">
        <f t="shared" si="28"/>
        <v>0</v>
      </c>
      <c r="BN79" s="69">
        <f t="shared" si="29"/>
        <v>0</v>
      </c>
      <c r="BO79" s="69">
        <f t="shared" si="30"/>
        <v>0</v>
      </c>
    </row>
    <row r="80" spans="1:67" s="69" customFormat="1" ht="13.5">
      <c r="A80" s="194">
        <v>26</v>
      </c>
      <c r="B80" s="179">
        <f t="shared" si="20"/>
      </c>
      <c r="C80" s="179">
        <f t="shared" si="34"/>
      </c>
      <c r="D80" s="179">
        <f t="shared" si="34"/>
      </c>
      <c r="E80" s="179">
        <f t="shared" si="34"/>
      </c>
      <c r="F80" s="180">
        <f t="shared" si="34"/>
      </c>
      <c r="G80" s="184">
        <f t="shared" si="34"/>
      </c>
      <c r="H80" s="179">
        <f t="shared" si="34"/>
      </c>
      <c r="I80" s="179">
        <f t="shared" si="34"/>
      </c>
      <c r="J80" s="179">
        <f t="shared" si="34"/>
      </c>
      <c r="K80" s="185">
        <f t="shared" si="34"/>
      </c>
      <c r="L80" s="179">
        <f t="shared" si="34"/>
      </c>
      <c r="M80" s="179">
        <f t="shared" si="34"/>
      </c>
      <c r="N80" s="179">
        <f t="shared" si="34"/>
      </c>
      <c r="O80" s="180">
        <f t="shared" si="34"/>
      </c>
      <c r="P80" s="186">
        <f t="shared" si="34"/>
      </c>
      <c r="Q80" s="240">
        <f t="shared" si="34"/>
      </c>
      <c r="R80" s="180">
        <f t="shared" si="34"/>
      </c>
      <c r="S80" s="186">
        <f t="shared" si="34"/>
      </c>
      <c r="T80" s="179">
        <f t="shared" si="34"/>
      </c>
      <c r="U80" s="185">
        <f t="shared" si="34"/>
      </c>
      <c r="V80" s="179">
        <f t="shared" si="34"/>
      </c>
      <c r="W80" s="179">
        <f t="shared" si="34"/>
      </c>
      <c r="X80" s="179">
        <f t="shared" si="34"/>
      </c>
      <c r="Y80" s="179">
        <f t="shared" si="34"/>
      </c>
      <c r="Z80" s="180">
        <f t="shared" si="34"/>
      </c>
      <c r="AA80" s="184">
        <f t="shared" si="34"/>
      </c>
      <c r="AB80" s="179">
        <f t="shared" si="34"/>
      </c>
      <c r="AC80" s="180">
        <f t="shared" si="34"/>
      </c>
      <c r="AD80" s="186">
        <f t="shared" si="34"/>
      </c>
      <c r="AE80" s="185">
        <f t="shared" si="34"/>
      </c>
      <c r="AF80" s="179">
        <f t="shared" si="34"/>
      </c>
      <c r="AG80" s="179">
        <f t="shared" si="34"/>
      </c>
      <c r="AH80" s="179">
        <f t="shared" si="34"/>
      </c>
      <c r="AI80" s="179">
        <f t="shared" si="34"/>
      </c>
      <c r="AJ80" s="180">
        <f t="shared" si="34"/>
      </c>
      <c r="AK80" s="240">
        <f t="shared" si="34"/>
      </c>
      <c r="AL80" s="179">
        <f t="shared" si="34"/>
      </c>
      <c r="AM80" s="180">
        <f t="shared" si="34"/>
      </c>
      <c r="AN80" s="186" t="str">
        <f t="shared" si="26"/>
        <v> </v>
      </c>
      <c r="AO80" s="185"/>
      <c r="AP80" s="179" t="str">
        <f t="shared" si="26"/>
        <v> </v>
      </c>
      <c r="AQ80" s="179"/>
      <c r="AR80" s="179" t="str">
        <f t="shared" si="22"/>
        <v> </v>
      </c>
      <c r="AS80" s="179"/>
      <c r="AT80" s="180" t="str">
        <f t="shared" si="23"/>
        <v> </v>
      </c>
      <c r="AU80" s="263"/>
      <c r="AV80" s="186">
        <f t="shared" si="33"/>
      </c>
      <c r="AW80" s="179">
        <f t="shared" si="33"/>
      </c>
      <c r="AX80" s="179">
        <f t="shared" si="33"/>
      </c>
      <c r="AY80" s="185">
        <f t="shared" si="33"/>
      </c>
      <c r="AZ80" s="184">
        <f t="shared" si="33"/>
      </c>
      <c r="BA80" s="179">
        <f t="shared" si="33"/>
      </c>
      <c r="BB80" s="179">
        <f t="shared" si="33"/>
      </c>
      <c r="BC80" s="180">
        <f t="shared" si="33"/>
      </c>
      <c r="BD80" s="256">
        <v>26</v>
      </c>
      <c r="BE80" s="251"/>
      <c r="BG80" s="194">
        <f t="shared" si="27"/>
        <v>0</v>
      </c>
      <c r="BH80" s="201"/>
      <c r="BJ80" s="194">
        <f t="shared" si="28"/>
        <v>0</v>
      </c>
      <c r="BN80" s="69">
        <f t="shared" si="29"/>
        <v>0</v>
      </c>
      <c r="BO80" s="69">
        <f t="shared" si="30"/>
        <v>0</v>
      </c>
    </row>
    <row r="81" spans="1:67" s="69" customFormat="1" ht="13.5">
      <c r="A81" s="187">
        <v>27</v>
      </c>
      <c r="B81" s="179">
        <f t="shared" si="20"/>
      </c>
      <c r="C81" s="179">
        <f t="shared" si="34"/>
      </c>
      <c r="D81" s="179">
        <f t="shared" si="34"/>
      </c>
      <c r="E81" s="179">
        <f t="shared" si="34"/>
      </c>
      <c r="F81" s="180">
        <f t="shared" si="34"/>
      </c>
      <c r="G81" s="184">
        <f t="shared" si="34"/>
      </c>
      <c r="H81" s="179">
        <f t="shared" si="34"/>
      </c>
      <c r="I81" s="179">
        <f t="shared" si="34"/>
      </c>
      <c r="J81" s="179">
        <f t="shared" si="34"/>
      </c>
      <c r="K81" s="185">
        <f t="shared" si="34"/>
      </c>
      <c r="L81" s="179">
        <f t="shared" si="34"/>
      </c>
      <c r="M81" s="179">
        <f t="shared" si="34"/>
      </c>
      <c r="N81" s="179">
        <f t="shared" si="34"/>
      </c>
      <c r="O81" s="180">
        <f t="shared" si="34"/>
      </c>
      <c r="P81" s="186">
        <f t="shared" si="34"/>
      </c>
      <c r="Q81" s="240">
        <f t="shared" si="34"/>
      </c>
      <c r="R81" s="180">
        <f t="shared" si="34"/>
      </c>
      <c r="S81" s="186">
        <f t="shared" si="34"/>
      </c>
      <c r="T81" s="179">
        <f t="shared" si="34"/>
      </c>
      <c r="U81" s="185">
        <f t="shared" si="34"/>
      </c>
      <c r="V81" s="179">
        <f t="shared" si="34"/>
      </c>
      <c r="W81" s="179">
        <f t="shared" si="34"/>
      </c>
      <c r="X81" s="179">
        <f t="shared" si="34"/>
      </c>
      <c r="Y81" s="179">
        <f t="shared" si="34"/>
      </c>
      <c r="Z81" s="180">
        <f t="shared" si="34"/>
      </c>
      <c r="AA81" s="184">
        <f t="shared" si="34"/>
      </c>
      <c r="AB81" s="179">
        <f t="shared" si="34"/>
      </c>
      <c r="AC81" s="180">
        <f t="shared" si="34"/>
      </c>
      <c r="AD81" s="186">
        <f t="shared" si="34"/>
      </c>
      <c r="AE81" s="185">
        <f t="shared" si="34"/>
      </c>
      <c r="AF81" s="179">
        <f t="shared" si="34"/>
      </c>
      <c r="AG81" s="179">
        <f t="shared" si="34"/>
      </c>
      <c r="AH81" s="179">
        <f t="shared" si="34"/>
      </c>
      <c r="AI81" s="179">
        <f t="shared" si="34"/>
      </c>
      <c r="AJ81" s="180">
        <f t="shared" si="34"/>
      </c>
      <c r="AK81" s="240">
        <f t="shared" si="34"/>
      </c>
      <c r="AL81" s="179">
        <f t="shared" si="34"/>
      </c>
      <c r="AM81" s="180">
        <f t="shared" si="34"/>
      </c>
      <c r="AN81" s="186" t="str">
        <f t="shared" si="26"/>
        <v> </v>
      </c>
      <c r="AO81" s="185"/>
      <c r="AP81" s="179" t="str">
        <f t="shared" si="26"/>
        <v> </v>
      </c>
      <c r="AQ81" s="179"/>
      <c r="AR81" s="179" t="str">
        <f t="shared" si="22"/>
        <v> </v>
      </c>
      <c r="AS81" s="179"/>
      <c r="AT81" s="180" t="str">
        <f t="shared" si="23"/>
        <v> </v>
      </c>
      <c r="AU81" s="263"/>
      <c r="AV81" s="186">
        <f t="shared" si="33"/>
      </c>
      <c r="AW81" s="179">
        <f t="shared" si="33"/>
      </c>
      <c r="AX81" s="179">
        <f t="shared" si="33"/>
      </c>
      <c r="AY81" s="185">
        <f t="shared" si="33"/>
      </c>
      <c r="AZ81" s="184">
        <f t="shared" si="33"/>
      </c>
      <c r="BA81" s="179">
        <f t="shared" si="33"/>
      </c>
      <c r="BB81" s="179">
        <f t="shared" si="33"/>
      </c>
      <c r="BC81" s="180">
        <f t="shared" si="33"/>
      </c>
      <c r="BD81" s="256">
        <v>27</v>
      </c>
      <c r="BE81" s="249"/>
      <c r="BG81" s="187">
        <f t="shared" si="27"/>
        <v>0</v>
      </c>
      <c r="BJ81" s="187">
        <f t="shared" si="28"/>
        <v>0</v>
      </c>
      <c r="BN81" s="69">
        <f t="shared" si="29"/>
        <v>0</v>
      </c>
      <c r="BO81" s="69">
        <f t="shared" si="30"/>
        <v>0</v>
      </c>
    </row>
    <row r="82" spans="1:67" s="69" customFormat="1" ht="13.5">
      <c r="A82" s="187">
        <v>28</v>
      </c>
      <c r="B82" s="179">
        <f t="shared" si="20"/>
      </c>
      <c r="C82" s="179">
        <f t="shared" si="34"/>
      </c>
      <c r="D82" s="179">
        <f t="shared" si="34"/>
      </c>
      <c r="E82" s="179">
        <f t="shared" si="34"/>
      </c>
      <c r="F82" s="180">
        <f t="shared" si="34"/>
      </c>
      <c r="G82" s="184">
        <f t="shared" si="34"/>
      </c>
      <c r="H82" s="179">
        <f t="shared" si="34"/>
      </c>
      <c r="I82" s="179">
        <f t="shared" si="34"/>
      </c>
      <c r="J82" s="179">
        <f t="shared" si="34"/>
      </c>
      <c r="K82" s="185">
        <f t="shared" si="34"/>
      </c>
      <c r="L82" s="179">
        <f t="shared" si="34"/>
      </c>
      <c r="M82" s="179">
        <f t="shared" si="34"/>
      </c>
      <c r="N82" s="179">
        <f t="shared" si="34"/>
      </c>
      <c r="O82" s="180">
        <f t="shared" si="34"/>
      </c>
      <c r="P82" s="186">
        <f t="shared" si="34"/>
      </c>
      <c r="Q82" s="240">
        <f t="shared" si="34"/>
      </c>
      <c r="R82" s="180">
        <f t="shared" si="34"/>
      </c>
      <c r="S82" s="186">
        <f t="shared" si="34"/>
      </c>
      <c r="T82" s="179">
        <f t="shared" si="34"/>
      </c>
      <c r="U82" s="185">
        <f t="shared" si="34"/>
      </c>
      <c r="V82" s="179">
        <f t="shared" si="34"/>
      </c>
      <c r="W82" s="179">
        <f t="shared" si="34"/>
      </c>
      <c r="X82" s="179">
        <f t="shared" si="34"/>
      </c>
      <c r="Y82" s="179">
        <f t="shared" si="34"/>
      </c>
      <c r="Z82" s="180">
        <f t="shared" si="34"/>
      </c>
      <c r="AA82" s="184">
        <f t="shared" si="34"/>
      </c>
      <c r="AB82" s="179">
        <f t="shared" si="34"/>
      </c>
      <c r="AC82" s="180">
        <f t="shared" si="34"/>
      </c>
      <c r="AD82" s="186">
        <f t="shared" si="34"/>
      </c>
      <c r="AE82" s="185">
        <f t="shared" si="34"/>
      </c>
      <c r="AF82" s="179">
        <f t="shared" si="34"/>
      </c>
      <c r="AG82" s="179">
        <f t="shared" si="34"/>
      </c>
      <c r="AH82" s="179">
        <f t="shared" si="34"/>
      </c>
      <c r="AI82" s="179">
        <f t="shared" si="34"/>
      </c>
      <c r="AJ82" s="180">
        <f t="shared" si="34"/>
      </c>
      <c r="AK82" s="240">
        <f t="shared" si="34"/>
      </c>
      <c r="AL82" s="179">
        <f t="shared" si="34"/>
      </c>
      <c r="AM82" s="180">
        <f aca="true" t="shared" si="35" ref="C82:AM89">IF(AM35="","",IF(AM35=AM$7,AM35,IF(AM35=AM$7*10,AM35,IF(AM35,""))))</f>
      </c>
      <c r="AN82" s="186" t="str">
        <f t="shared" si="26"/>
        <v> </v>
      </c>
      <c r="AO82" s="185"/>
      <c r="AP82" s="179" t="str">
        <f t="shared" si="26"/>
        <v> </v>
      </c>
      <c r="AQ82" s="179"/>
      <c r="AR82" s="179" t="str">
        <f t="shared" si="22"/>
        <v> </v>
      </c>
      <c r="AS82" s="179"/>
      <c r="AT82" s="180" t="str">
        <f t="shared" si="23"/>
        <v> </v>
      </c>
      <c r="AU82" s="263"/>
      <c r="AV82" s="186">
        <f t="shared" si="33"/>
      </c>
      <c r="AW82" s="179">
        <f t="shared" si="33"/>
      </c>
      <c r="AX82" s="179">
        <f t="shared" si="33"/>
      </c>
      <c r="AY82" s="185">
        <f t="shared" si="33"/>
      </c>
      <c r="AZ82" s="184">
        <f t="shared" si="33"/>
      </c>
      <c r="BA82" s="179">
        <f t="shared" si="33"/>
      </c>
      <c r="BB82" s="179">
        <f t="shared" si="33"/>
      </c>
      <c r="BC82" s="180">
        <f t="shared" si="33"/>
      </c>
      <c r="BD82" s="256">
        <v>28</v>
      </c>
      <c r="BE82" s="249"/>
      <c r="BG82" s="187">
        <f t="shared" si="27"/>
        <v>0</v>
      </c>
      <c r="BJ82" s="187">
        <f t="shared" si="28"/>
        <v>0</v>
      </c>
      <c r="BN82" s="69">
        <f t="shared" si="29"/>
        <v>0</v>
      </c>
      <c r="BO82" s="69">
        <f t="shared" si="30"/>
        <v>0</v>
      </c>
    </row>
    <row r="83" spans="1:67" s="69" customFormat="1" ht="13.5">
      <c r="A83" s="187">
        <v>29</v>
      </c>
      <c r="B83" s="179">
        <f t="shared" si="20"/>
      </c>
      <c r="C83" s="179">
        <f t="shared" si="35"/>
      </c>
      <c r="D83" s="179">
        <f t="shared" si="35"/>
      </c>
      <c r="E83" s="179">
        <f t="shared" si="35"/>
      </c>
      <c r="F83" s="180">
        <f t="shared" si="35"/>
      </c>
      <c r="G83" s="184">
        <f t="shared" si="35"/>
      </c>
      <c r="H83" s="179">
        <f t="shared" si="35"/>
      </c>
      <c r="I83" s="179">
        <f t="shared" si="35"/>
      </c>
      <c r="J83" s="179">
        <f t="shared" si="35"/>
      </c>
      <c r="K83" s="185">
        <f t="shared" si="35"/>
      </c>
      <c r="L83" s="179">
        <f t="shared" si="35"/>
      </c>
      <c r="M83" s="179">
        <f t="shared" si="35"/>
      </c>
      <c r="N83" s="179">
        <f t="shared" si="35"/>
      </c>
      <c r="O83" s="180">
        <f t="shared" si="35"/>
      </c>
      <c r="P83" s="186">
        <f t="shared" si="35"/>
      </c>
      <c r="Q83" s="240">
        <f t="shared" si="35"/>
      </c>
      <c r="R83" s="180">
        <f t="shared" si="35"/>
      </c>
      <c r="S83" s="186">
        <f t="shared" si="35"/>
      </c>
      <c r="T83" s="179">
        <f t="shared" si="35"/>
      </c>
      <c r="U83" s="185">
        <f t="shared" si="35"/>
      </c>
      <c r="V83" s="179">
        <f t="shared" si="35"/>
      </c>
      <c r="W83" s="179">
        <f t="shared" si="35"/>
      </c>
      <c r="X83" s="179">
        <f t="shared" si="35"/>
      </c>
      <c r="Y83" s="179">
        <f t="shared" si="35"/>
      </c>
      <c r="Z83" s="180">
        <f t="shared" si="35"/>
      </c>
      <c r="AA83" s="184">
        <f t="shared" si="35"/>
      </c>
      <c r="AB83" s="179">
        <f t="shared" si="35"/>
      </c>
      <c r="AC83" s="180">
        <f t="shared" si="35"/>
      </c>
      <c r="AD83" s="186">
        <f t="shared" si="35"/>
      </c>
      <c r="AE83" s="185">
        <f t="shared" si="35"/>
      </c>
      <c r="AF83" s="179">
        <f t="shared" si="35"/>
      </c>
      <c r="AG83" s="179">
        <f t="shared" si="35"/>
      </c>
      <c r="AH83" s="179">
        <f t="shared" si="35"/>
      </c>
      <c r="AI83" s="179">
        <f t="shared" si="35"/>
      </c>
      <c r="AJ83" s="180">
        <f t="shared" si="35"/>
      </c>
      <c r="AK83" s="240">
        <f t="shared" si="35"/>
      </c>
      <c r="AL83" s="179">
        <f t="shared" si="35"/>
      </c>
      <c r="AM83" s="180">
        <f t="shared" si="35"/>
      </c>
      <c r="AN83" s="186" t="str">
        <f t="shared" si="26"/>
        <v> </v>
      </c>
      <c r="AO83" s="185"/>
      <c r="AP83" s="179" t="str">
        <f t="shared" si="26"/>
        <v> </v>
      </c>
      <c r="AQ83" s="179"/>
      <c r="AR83" s="179" t="str">
        <f t="shared" si="22"/>
        <v> </v>
      </c>
      <c r="AS83" s="179"/>
      <c r="AT83" s="180" t="str">
        <f t="shared" si="23"/>
        <v> </v>
      </c>
      <c r="AU83" s="263"/>
      <c r="AV83" s="186">
        <f t="shared" si="33"/>
      </c>
      <c r="AW83" s="179">
        <f t="shared" si="33"/>
      </c>
      <c r="AX83" s="179">
        <f t="shared" si="33"/>
      </c>
      <c r="AY83" s="185">
        <f t="shared" si="33"/>
      </c>
      <c r="AZ83" s="184">
        <f t="shared" si="33"/>
      </c>
      <c r="BA83" s="179">
        <f t="shared" si="33"/>
      </c>
      <c r="BB83" s="179">
        <f t="shared" si="33"/>
      </c>
      <c r="BC83" s="180">
        <f t="shared" si="33"/>
      </c>
      <c r="BD83" s="256">
        <v>29</v>
      </c>
      <c r="BE83" s="249"/>
      <c r="BG83" s="187">
        <f t="shared" si="27"/>
        <v>0</v>
      </c>
      <c r="BJ83" s="187">
        <f t="shared" si="28"/>
        <v>0</v>
      </c>
      <c r="BN83" s="69">
        <f t="shared" si="29"/>
        <v>0</v>
      </c>
      <c r="BO83" s="69">
        <f t="shared" si="30"/>
        <v>0</v>
      </c>
    </row>
    <row r="84" spans="1:67" s="69" customFormat="1" ht="13.5">
      <c r="A84" s="187">
        <v>30</v>
      </c>
      <c r="B84" s="179">
        <f t="shared" si="20"/>
      </c>
      <c r="C84" s="179">
        <f t="shared" si="35"/>
      </c>
      <c r="D84" s="179">
        <f t="shared" si="35"/>
      </c>
      <c r="E84" s="179">
        <f t="shared" si="35"/>
      </c>
      <c r="F84" s="180">
        <f t="shared" si="35"/>
      </c>
      <c r="G84" s="184">
        <f t="shared" si="35"/>
      </c>
      <c r="H84" s="179">
        <f t="shared" si="35"/>
      </c>
      <c r="I84" s="179">
        <f t="shared" si="35"/>
      </c>
      <c r="J84" s="179">
        <f t="shared" si="35"/>
      </c>
      <c r="K84" s="185">
        <f t="shared" si="35"/>
      </c>
      <c r="L84" s="179">
        <f t="shared" si="35"/>
      </c>
      <c r="M84" s="179">
        <f t="shared" si="35"/>
      </c>
      <c r="N84" s="179">
        <f t="shared" si="35"/>
      </c>
      <c r="O84" s="180">
        <f t="shared" si="35"/>
      </c>
      <c r="P84" s="186">
        <f t="shared" si="35"/>
      </c>
      <c r="Q84" s="240">
        <f t="shared" si="35"/>
      </c>
      <c r="R84" s="180">
        <f t="shared" si="35"/>
      </c>
      <c r="S84" s="186">
        <f t="shared" si="35"/>
      </c>
      <c r="T84" s="179">
        <f t="shared" si="35"/>
      </c>
      <c r="U84" s="185">
        <f t="shared" si="35"/>
      </c>
      <c r="V84" s="179">
        <f t="shared" si="35"/>
      </c>
      <c r="W84" s="179">
        <f t="shared" si="35"/>
      </c>
      <c r="X84" s="179">
        <f t="shared" si="35"/>
      </c>
      <c r="Y84" s="179">
        <f t="shared" si="35"/>
      </c>
      <c r="Z84" s="180">
        <f t="shared" si="35"/>
      </c>
      <c r="AA84" s="184">
        <f t="shared" si="35"/>
      </c>
      <c r="AB84" s="179">
        <f t="shared" si="35"/>
      </c>
      <c r="AC84" s="180">
        <f t="shared" si="35"/>
      </c>
      <c r="AD84" s="186">
        <f t="shared" si="35"/>
      </c>
      <c r="AE84" s="185">
        <f t="shared" si="35"/>
      </c>
      <c r="AF84" s="179">
        <f t="shared" si="35"/>
      </c>
      <c r="AG84" s="179">
        <f t="shared" si="35"/>
      </c>
      <c r="AH84" s="179">
        <f t="shared" si="35"/>
      </c>
      <c r="AI84" s="179">
        <f t="shared" si="35"/>
      </c>
      <c r="AJ84" s="180">
        <f t="shared" si="35"/>
      </c>
      <c r="AK84" s="240">
        <f t="shared" si="35"/>
      </c>
      <c r="AL84" s="179">
        <f t="shared" si="35"/>
      </c>
      <c r="AM84" s="180">
        <f t="shared" si="35"/>
      </c>
      <c r="AN84" s="186" t="str">
        <f t="shared" si="26"/>
        <v> </v>
      </c>
      <c r="AO84" s="185"/>
      <c r="AP84" s="179" t="str">
        <f t="shared" si="26"/>
        <v> </v>
      </c>
      <c r="AQ84" s="179"/>
      <c r="AR84" s="179" t="str">
        <f t="shared" si="22"/>
        <v> </v>
      </c>
      <c r="AS84" s="179"/>
      <c r="AT84" s="180" t="str">
        <f t="shared" si="23"/>
        <v> </v>
      </c>
      <c r="AU84" s="263"/>
      <c r="AV84" s="186">
        <f t="shared" si="33"/>
      </c>
      <c r="AW84" s="179">
        <f t="shared" si="33"/>
      </c>
      <c r="AX84" s="179">
        <f t="shared" si="33"/>
      </c>
      <c r="AY84" s="185">
        <f t="shared" si="33"/>
      </c>
      <c r="AZ84" s="184">
        <f t="shared" si="33"/>
      </c>
      <c r="BA84" s="179">
        <f t="shared" si="33"/>
      </c>
      <c r="BB84" s="179">
        <f t="shared" si="33"/>
      </c>
      <c r="BC84" s="180">
        <f t="shared" si="33"/>
      </c>
      <c r="BD84" s="256">
        <v>30</v>
      </c>
      <c r="BE84" s="249"/>
      <c r="BG84" s="187">
        <f t="shared" si="27"/>
        <v>0</v>
      </c>
      <c r="BJ84" s="187">
        <f t="shared" si="28"/>
        <v>0</v>
      </c>
      <c r="BN84" s="69">
        <f t="shared" si="29"/>
        <v>0</v>
      </c>
      <c r="BO84" s="69">
        <f t="shared" si="30"/>
        <v>0</v>
      </c>
    </row>
    <row r="85" spans="1:67" s="69" customFormat="1" ht="14.25" thickBot="1">
      <c r="A85" s="195">
        <v>31</v>
      </c>
      <c r="B85" s="196">
        <f t="shared" si="20"/>
      </c>
      <c r="C85" s="196">
        <f t="shared" si="35"/>
      </c>
      <c r="D85" s="196">
        <f t="shared" si="35"/>
      </c>
      <c r="E85" s="196">
        <f t="shared" si="35"/>
      </c>
      <c r="F85" s="197">
        <f t="shared" si="35"/>
      </c>
      <c r="G85" s="198">
        <f t="shared" si="35"/>
      </c>
      <c r="H85" s="196">
        <f t="shared" si="35"/>
      </c>
      <c r="I85" s="196">
        <f t="shared" si="35"/>
      </c>
      <c r="J85" s="196">
        <f t="shared" si="35"/>
      </c>
      <c r="K85" s="199">
        <f t="shared" si="35"/>
      </c>
      <c r="L85" s="196">
        <f t="shared" si="35"/>
      </c>
      <c r="M85" s="196">
        <f t="shared" si="35"/>
      </c>
      <c r="N85" s="196">
        <f t="shared" si="35"/>
      </c>
      <c r="O85" s="197">
        <f t="shared" si="35"/>
      </c>
      <c r="P85" s="200">
        <f t="shared" si="35"/>
      </c>
      <c r="Q85" s="242">
        <f t="shared" si="35"/>
      </c>
      <c r="R85" s="197">
        <f t="shared" si="35"/>
      </c>
      <c r="S85" s="200">
        <f t="shared" si="35"/>
      </c>
      <c r="T85" s="196">
        <f t="shared" si="35"/>
      </c>
      <c r="U85" s="199">
        <f t="shared" si="35"/>
      </c>
      <c r="V85" s="196">
        <f t="shared" si="35"/>
      </c>
      <c r="W85" s="196">
        <f t="shared" si="35"/>
      </c>
      <c r="X85" s="196">
        <f t="shared" si="35"/>
      </c>
      <c r="Y85" s="196">
        <f t="shared" si="35"/>
      </c>
      <c r="Z85" s="197">
        <f t="shared" si="35"/>
      </c>
      <c r="AA85" s="198">
        <f t="shared" si="35"/>
      </c>
      <c r="AB85" s="196">
        <f t="shared" si="35"/>
      </c>
      <c r="AC85" s="197">
        <f t="shared" si="35"/>
      </c>
      <c r="AD85" s="200">
        <f t="shared" si="35"/>
      </c>
      <c r="AE85" s="199">
        <f t="shared" si="35"/>
      </c>
      <c r="AF85" s="196">
        <f t="shared" si="35"/>
      </c>
      <c r="AG85" s="196">
        <f t="shared" si="35"/>
      </c>
      <c r="AH85" s="196">
        <f t="shared" si="35"/>
      </c>
      <c r="AI85" s="196">
        <f t="shared" si="35"/>
      </c>
      <c r="AJ85" s="197">
        <f t="shared" si="35"/>
      </c>
      <c r="AK85" s="242">
        <f t="shared" si="35"/>
      </c>
      <c r="AL85" s="196">
        <f t="shared" si="35"/>
      </c>
      <c r="AM85" s="197">
        <f t="shared" si="35"/>
      </c>
      <c r="AN85" s="200" t="str">
        <f t="shared" si="26"/>
        <v> </v>
      </c>
      <c r="AO85" s="199"/>
      <c r="AP85" s="196" t="str">
        <f t="shared" si="26"/>
        <v> </v>
      </c>
      <c r="AQ85" s="196"/>
      <c r="AR85" s="196" t="str">
        <f t="shared" si="22"/>
        <v> </v>
      </c>
      <c r="AS85" s="196"/>
      <c r="AT85" s="197" t="str">
        <f t="shared" si="23"/>
        <v> </v>
      </c>
      <c r="AU85" s="265"/>
      <c r="AV85" s="200">
        <f t="shared" si="33"/>
      </c>
      <c r="AW85" s="196">
        <f t="shared" si="33"/>
      </c>
      <c r="AX85" s="196">
        <f t="shared" si="33"/>
      </c>
      <c r="AY85" s="199">
        <f t="shared" si="33"/>
      </c>
      <c r="AZ85" s="198">
        <f t="shared" si="33"/>
      </c>
      <c r="BA85" s="196">
        <f t="shared" si="33"/>
      </c>
      <c r="BB85" s="196">
        <f t="shared" si="33"/>
      </c>
      <c r="BC85" s="197">
        <f t="shared" si="33"/>
      </c>
      <c r="BD85" s="258">
        <v>31</v>
      </c>
      <c r="BE85" s="253"/>
      <c r="BG85" s="195">
        <f t="shared" si="27"/>
        <v>0</v>
      </c>
      <c r="BJ85" s="195">
        <f t="shared" si="28"/>
        <v>0</v>
      </c>
      <c r="BN85" s="69">
        <f t="shared" si="29"/>
        <v>0</v>
      </c>
      <c r="BO85" s="69">
        <f t="shared" si="30"/>
        <v>0</v>
      </c>
    </row>
    <row r="86" spans="1:67" s="69" customFormat="1" ht="14.25" thickTop="1">
      <c r="A86" s="194">
        <v>32</v>
      </c>
      <c r="B86" s="179">
        <f t="shared" si="20"/>
      </c>
      <c r="C86" s="179">
        <f t="shared" si="35"/>
      </c>
      <c r="D86" s="179">
        <f t="shared" si="35"/>
      </c>
      <c r="E86" s="179">
        <f t="shared" si="35"/>
      </c>
      <c r="F86" s="180">
        <f t="shared" si="35"/>
      </c>
      <c r="G86" s="184">
        <f t="shared" si="35"/>
      </c>
      <c r="H86" s="179">
        <f t="shared" si="35"/>
      </c>
      <c r="I86" s="179">
        <f t="shared" si="35"/>
      </c>
      <c r="J86" s="179">
        <f t="shared" si="35"/>
      </c>
      <c r="K86" s="185">
        <f t="shared" si="35"/>
      </c>
      <c r="L86" s="179">
        <f t="shared" si="35"/>
      </c>
      <c r="M86" s="179">
        <f t="shared" si="35"/>
      </c>
      <c r="N86" s="179">
        <f t="shared" si="35"/>
      </c>
      <c r="O86" s="180">
        <f t="shared" si="35"/>
      </c>
      <c r="P86" s="186">
        <f t="shared" si="35"/>
      </c>
      <c r="Q86" s="240">
        <f t="shared" si="35"/>
      </c>
      <c r="R86" s="180">
        <f t="shared" si="35"/>
      </c>
      <c r="S86" s="186">
        <f t="shared" si="35"/>
      </c>
      <c r="T86" s="179">
        <f t="shared" si="35"/>
      </c>
      <c r="U86" s="185">
        <f t="shared" si="35"/>
      </c>
      <c r="V86" s="179">
        <f t="shared" si="35"/>
      </c>
      <c r="W86" s="179">
        <f t="shared" si="35"/>
      </c>
      <c r="X86" s="179">
        <f t="shared" si="35"/>
      </c>
      <c r="Y86" s="179">
        <f t="shared" si="35"/>
      </c>
      <c r="Z86" s="180">
        <f t="shared" si="35"/>
      </c>
      <c r="AA86" s="184">
        <f t="shared" si="35"/>
      </c>
      <c r="AB86" s="179">
        <f t="shared" si="35"/>
      </c>
      <c r="AC86" s="180">
        <f t="shared" si="35"/>
      </c>
      <c r="AD86" s="186">
        <f t="shared" si="35"/>
      </c>
      <c r="AE86" s="185">
        <f t="shared" si="35"/>
      </c>
      <c r="AF86" s="179">
        <f t="shared" si="35"/>
      </c>
      <c r="AG86" s="179">
        <f t="shared" si="35"/>
      </c>
      <c r="AH86" s="179">
        <f t="shared" si="35"/>
      </c>
      <c r="AI86" s="179">
        <f t="shared" si="35"/>
      </c>
      <c r="AJ86" s="180">
        <f t="shared" si="35"/>
      </c>
      <c r="AK86" s="240">
        <f t="shared" si="35"/>
      </c>
      <c r="AL86" s="179">
        <f t="shared" si="35"/>
      </c>
      <c r="AM86" s="180">
        <f t="shared" si="35"/>
      </c>
      <c r="AN86" s="186" t="str">
        <f t="shared" si="26"/>
        <v> </v>
      </c>
      <c r="AO86" s="185"/>
      <c r="AP86" s="179" t="str">
        <f t="shared" si="26"/>
        <v> </v>
      </c>
      <c r="AQ86" s="179"/>
      <c r="AR86" s="179" t="str">
        <f t="shared" si="22"/>
        <v> </v>
      </c>
      <c r="AS86" s="179"/>
      <c r="AT86" s="180" t="str">
        <f t="shared" si="23"/>
        <v> </v>
      </c>
      <c r="AU86" s="263"/>
      <c r="AV86" s="186">
        <f t="shared" si="33"/>
      </c>
      <c r="AW86" s="179">
        <f t="shared" si="33"/>
      </c>
      <c r="AX86" s="179">
        <f t="shared" si="33"/>
      </c>
      <c r="AY86" s="185">
        <f t="shared" si="33"/>
      </c>
      <c r="AZ86" s="184">
        <f t="shared" si="33"/>
      </c>
      <c r="BA86" s="179">
        <f t="shared" si="33"/>
      </c>
      <c r="BB86" s="179">
        <f t="shared" si="33"/>
      </c>
      <c r="BC86" s="180">
        <f t="shared" si="33"/>
      </c>
      <c r="BD86" s="256">
        <v>32</v>
      </c>
      <c r="BE86" s="251"/>
      <c r="BG86" s="194">
        <f t="shared" si="27"/>
        <v>0</v>
      </c>
      <c r="BJ86" s="194">
        <f t="shared" si="28"/>
        <v>0</v>
      </c>
      <c r="BN86" s="69">
        <f t="shared" si="29"/>
        <v>0</v>
      </c>
      <c r="BO86" s="69">
        <f t="shared" si="30"/>
        <v>0</v>
      </c>
    </row>
    <row r="87" spans="1:67" s="69" customFormat="1" ht="13.5">
      <c r="A87" s="187">
        <v>33</v>
      </c>
      <c r="B87" s="179">
        <f t="shared" si="20"/>
      </c>
      <c r="C87" s="179">
        <f t="shared" si="35"/>
      </c>
      <c r="D87" s="179">
        <f t="shared" si="35"/>
      </c>
      <c r="E87" s="179">
        <f t="shared" si="35"/>
      </c>
      <c r="F87" s="180">
        <f t="shared" si="35"/>
      </c>
      <c r="G87" s="184">
        <f t="shared" si="35"/>
      </c>
      <c r="H87" s="179">
        <f t="shared" si="35"/>
      </c>
      <c r="I87" s="179">
        <f t="shared" si="35"/>
      </c>
      <c r="J87" s="179">
        <f t="shared" si="35"/>
      </c>
      <c r="K87" s="185">
        <f t="shared" si="35"/>
      </c>
      <c r="L87" s="179">
        <f t="shared" si="35"/>
      </c>
      <c r="M87" s="179">
        <f t="shared" si="35"/>
      </c>
      <c r="N87" s="179">
        <f t="shared" si="35"/>
      </c>
      <c r="O87" s="180">
        <f t="shared" si="35"/>
      </c>
      <c r="P87" s="186">
        <f t="shared" si="35"/>
      </c>
      <c r="Q87" s="240">
        <f t="shared" si="35"/>
      </c>
      <c r="R87" s="180">
        <f t="shared" si="35"/>
      </c>
      <c r="S87" s="186">
        <f t="shared" si="35"/>
      </c>
      <c r="T87" s="179">
        <f t="shared" si="35"/>
      </c>
      <c r="U87" s="185">
        <f t="shared" si="35"/>
      </c>
      <c r="V87" s="179">
        <f t="shared" si="35"/>
      </c>
      <c r="W87" s="179">
        <f t="shared" si="35"/>
      </c>
      <c r="X87" s="179">
        <f t="shared" si="35"/>
      </c>
      <c r="Y87" s="179">
        <f t="shared" si="35"/>
      </c>
      <c r="Z87" s="180">
        <f t="shared" si="35"/>
      </c>
      <c r="AA87" s="184">
        <f t="shared" si="35"/>
      </c>
      <c r="AB87" s="179">
        <f t="shared" si="35"/>
      </c>
      <c r="AC87" s="180">
        <f t="shared" si="35"/>
      </c>
      <c r="AD87" s="186">
        <f t="shared" si="35"/>
      </c>
      <c r="AE87" s="185">
        <f t="shared" si="35"/>
      </c>
      <c r="AF87" s="179">
        <f t="shared" si="35"/>
      </c>
      <c r="AG87" s="179">
        <f t="shared" si="35"/>
      </c>
      <c r="AH87" s="179">
        <f t="shared" si="35"/>
      </c>
      <c r="AI87" s="179">
        <f t="shared" si="35"/>
      </c>
      <c r="AJ87" s="180">
        <f t="shared" si="35"/>
      </c>
      <c r="AK87" s="240">
        <f t="shared" si="35"/>
      </c>
      <c r="AL87" s="179">
        <f t="shared" si="35"/>
      </c>
      <c r="AM87" s="180">
        <f t="shared" si="35"/>
      </c>
      <c r="AN87" s="186" t="str">
        <f t="shared" si="26"/>
        <v> </v>
      </c>
      <c r="AO87" s="185"/>
      <c r="AP87" s="179" t="str">
        <f t="shared" si="26"/>
        <v> </v>
      </c>
      <c r="AQ87" s="179"/>
      <c r="AR87" s="179" t="str">
        <f t="shared" si="22"/>
        <v> </v>
      </c>
      <c r="AS87" s="179"/>
      <c r="AT87" s="180" t="str">
        <f t="shared" si="23"/>
        <v> </v>
      </c>
      <c r="AU87" s="263"/>
      <c r="AV87" s="186">
        <f aca="true" t="shared" si="36" ref="AV87:BC89">IF(AV40="","",IF(AV40=AV$7,AV40,IF(AV40=AV$7*10,AV40,IF(AV40,""))))</f>
      </c>
      <c r="AW87" s="179">
        <f t="shared" si="36"/>
      </c>
      <c r="AX87" s="179">
        <f t="shared" si="36"/>
      </c>
      <c r="AY87" s="185">
        <f t="shared" si="36"/>
      </c>
      <c r="AZ87" s="184">
        <f t="shared" si="36"/>
      </c>
      <c r="BA87" s="179">
        <f t="shared" si="36"/>
      </c>
      <c r="BB87" s="179">
        <f t="shared" si="36"/>
      </c>
      <c r="BC87" s="180">
        <f t="shared" si="36"/>
      </c>
      <c r="BD87" s="256">
        <v>33</v>
      </c>
      <c r="BE87" s="249"/>
      <c r="BG87" s="187">
        <f t="shared" si="27"/>
        <v>0</v>
      </c>
      <c r="BJ87" s="187">
        <f t="shared" si="28"/>
        <v>0</v>
      </c>
      <c r="BN87" s="69">
        <f t="shared" si="29"/>
        <v>0</v>
      </c>
      <c r="BO87" s="69">
        <f t="shared" si="30"/>
        <v>0</v>
      </c>
    </row>
    <row r="88" spans="1:67" s="69" customFormat="1" ht="13.5">
      <c r="A88" s="187">
        <v>34</v>
      </c>
      <c r="B88" s="179">
        <f t="shared" si="20"/>
      </c>
      <c r="C88" s="179">
        <f t="shared" si="35"/>
      </c>
      <c r="D88" s="179">
        <f t="shared" si="35"/>
      </c>
      <c r="E88" s="179">
        <f t="shared" si="35"/>
      </c>
      <c r="F88" s="180">
        <f t="shared" si="35"/>
      </c>
      <c r="G88" s="184">
        <f t="shared" si="35"/>
      </c>
      <c r="H88" s="179">
        <f t="shared" si="35"/>
      </c>
      <c r="I88" s="179">
        <f t="shared" si="35"/>
      </c>
      <c r="J88" s="179">
        <f t="shared" si="35"/>
      </c>
      <c r="K88" s="185">
        <f t="shared" si="35"/>
      </c>
      <c r="L88" s="179">
        <f t="shared" si="35"/>
      </c>
      <c r="M88" s="179">
        <f t="shared" si="35"/>
      </c>
      <c r="N88" s="179">
        <f t="shared" si="35"/>
      </c>
      <c r="O88" s="180">
        <f t="shared" si="35"/>
      </c>
      <c r="P88" s="186">
        <f t="shared" si="35"/>
      </c>
      <c r="Q88" s="240">
        <f t="shared" si="35"/>
      </c>
      <c r="R88" s="180">
        <f t="shared" si="35"/>
      </c>
      <c r="S88" s="186">
        <f t="shared" si="35"/>
      </c>
      <c r="T88" s="179">
        <f t="shared" si="35"/>
      </c>
      <c r="U88" s="185">
        <f t="shared" si="35"/>
      </c>
      <c r="V88" s="179">
        <f t="shared" si="35"/>
      </c>
      <c r="W88" s="179">
        <f t="shared" si="35"/>
      </c>
      <c r="X88" s="179">
        <f t="shared" si="35"/>
      </c>
      <c r="Y88" s="179">
        <f t="shared" si="35"/>
      </c>
      <c r="Z88" s="180">
        <f t="shared" si="35"/>
      </c>
      <c r="AA88" s="184">
        <f t="shared" si="35"/>
      </c>
      <c r="AB88" s="179">
        <f t="shared" si="35"/>
      </c>
      <c r="AC88" s="180">
        <f t="shared" si="35"/>
      </c>
      <c r="AD88" s="186">
        <f t="shared" si="35"/>
      </c>
      <c r="AE88" s="185">
        <f t="shared" si="35"/>
      </c>
      <c r="AF88" s="179">
        <f t="shared" si="35"/>
      </c>
      <c r="AG88" s="179">
        <f t="shared" si="35"/>
      </c>
      <c r="AH88" s="179">
        <f t="shared" si="35"/>
      </c>
      <c r="AI88" s="179">
        <f t="shared" si="35"/>
      </c>
      <c r="AJ88" s="180">
        <f t="shared" si="35"/>
      </c>
      <c r="AK88" s="240">
        <f t="shared" si="35"/>
      </c>
      <c r="AL88" s="179">
        <f t="shared" si="35"/>
      </c>
      <c r="AM88" s="180">
        <f t="shared" si="35"/>
      </c>
      <c r="AN88" s="186" t="str">
        <f t="shared" si="26"/>
        <v> </v>
      </c>
      <c r="AO88" s="185"/>
      <c r="AP88" s="179" t="str">
        <f t="shared" si="26"/>
        <v> </v>
      </c>
      <c r="AQ88" s="179"/>
      <c r="AR88" s="179" t="str">
        <f t="shared" si="22"/>
        <v> </v>
      </c>
      <c r="AS88" s="179"/>
      <c r="AT88" s="180" t="str">
        <f t="shared" si="23"/>
        <v> </v>
      </c>
      <c r="AU88" s="263"/>
      <c r="AV88" s="186">
        <f t="shared" si="36"/>
      </c>
      <c r="AW88" s="179">
        <f t="shared" si="36"/>
      </c>
      <c r="AX88" s="179">
        <f t="shared" si="36"/>
      </c>
      <c r="AY88" s="185">
        <f t="shared" si="36"/>
      </c>
      <c r="AZ88" s="184">
        <f t="shared" si="36"/>
      </c>
      <c r="BA88" s="179">
        <f t="shared" si="36"/>
      </c>
      <c r="BB88" s="179">
        <f t="shared" si="36"/>
      </c>
      <c r="BC88" s="180">
        <f t="shared" si="36"/>
      </c>
      <c r="BD88" s="256">
        <v>34</v>
      </c>
      <c r="BE88" s="249"/>
      <c r="BG88" s="187">
        <f t="shared" si="27"/>
        <v>0</v>
      </c>
      <c r="BJ88" s="187">
        <f t="shared" si="28"/>
        <v>0</v>
      </c>
      <c r="BN88" s="69">
        <f t="shared" si="29"/>
        <v>0</v>
      </c>
      <c r="BO88" s="69">
        <f t="shared" si="30"/>
        <v>0</v>
      </c>
    </row>
    <row r="89" spans="1:67" s="69" customFormat="1" ht="14.25" thickBot="1">
      <c r="A89" s="188">
        <v>35</v>
      </c>
      <c r="B89" s="189">
        <f t="shared" si="20"/>
      </c>
      <c r="C89" s="189">
        <f t="shared" si="35"/>
      </c>
      <c r="D89" s="189">
        <f t="shared" si="35"/>
      </c>
      <c r="E89" s="189">
        <f t="shared" si="35"/>
      </c>
      <c r="F89" s="190">
        <f t="shared" si="35"/>
      </c>
      <c r="G89" s="191">
        <f t="shared" si="35"/>
      </c>
      <c r="H89" s="189">
        <f t="shared" si="35"/>
      </c>
      <c r="I89" s="189">
        <f t="shared" si="35"/>
      </c>
      <c r="J89" s="189">
        <f t="shared" si="35"/>
      </c>
      <c r="K89" s="192">
        <f t="shared" si="35"/>
      </c>
      <c r="L89" s="189">
        <f t="shared" si="35"/>
      </c>
      <c r="M89" s="189">
        <f t="shared" si="35"/>
      </c>
      <c r="N89" s="189">
        <f t="shared" si="35"/>
      </c>
      <c r="O89" s="190">
        <f t="shared" si="35"/>
      </c>
      <c r="P89" s="193">
        <f t="shared" si="35"/>
      </c>
      <c r="Q89" s="241">
        <f t="shared" si="35"/>
      </c>
      <c r="R89" s="190">
        <f t="shared" si="35"/>
      </c>
      <c r="S89" s="193">
        <f t="shared" si="35"/>
      </c>
      <c r="T89" s="189">
        <f t="shared" si="35"/>
      </c>
      <c r="U89" s="192">
        <f t="shared" si="35"/>
      </c>
      <c r="V89" s="189">
        <f t="shared" si="35"/>
      </c>
      <c r="W89" s="189">
        <f t="shared" si="35"/>
      </c>
      <c r="X89" s="189">
        <f t="shared" si="35"/>
      </c>
      <c r="Y89" s="189">
        <f t="shared" si="35"/>
      </c>
      <c r="Z89" s="190">
        <f t="shared" si="35"/>
      </c>
      <c r="AA89" s="191">
        <f t="shared" si="35"/>
      </c>
      <c r="AB89" s="189">
        <f t="shared" si="35"/>
      </c>
      <c r="AC89" s="190">
        <f t="shared" si="35"/>
      </c>
      <c r="AD89" s="193">
        <f t="shared" si="35"/>
      </c>
      <c r="AE89" s="192">
        <f t="shared" si="35"/>
      </c>
      <c r="AF89" s="189">
        <f t="shared" si="35"/>
      </c>
      <c r="AG89" s="189">
        <f t="shared" si="35"/>
      </c>
      <c r="AH89" s="189">
        <f t="shared" si="35"/>
      </c>
      <c r="AI89" s="189">
        <f aca="true" t="shared" si="37" ref="C89:AM95">IF(AI42="","",IF(AI42=AI$7,AI42,IF(AI42=AI$7*10,AI42,IF(AI42,""))))</f>
      </c>
      <c r="AJ89" s="190">
        <f t="shared" si="37"/>
      </c>
      <c r="AK89" s="241">
        <f t="shared" si="37"/>
      </c>
      <c r="AL89" s="189">
        <f t="shared" si="37"/>
      </c>
      <c r="AM89" s="190">
        <f t="shared" si="37"/>
      </c>
      <c r="AN89" s="193" t="str">
        <f t="shared" si="26"/>
        <v> </v>
      </c>
      <c r="AO89" s="192"/>
      <c r="AP89" s="189" t="str">
        <f t="shared" si="26"/>
        <v> </v>
      </c>
      <c r="AQ89" s="189"/>
      <c r="AR89" s="189" t="str">
        <f t="shared" si="22"/>
        <v> </v>
      </c>
      <c r="AS89" s="189"/>
      <c r="AT89" s="190" t="str">
        <f t="shared" si="23"/>
        <v> </v>
      </c>
      <c r="AU89" s="264"/>
      <c r="AV89" s="193">
        <f t="shared" si="36"/>
      </c>
      <c r="AW89" s="189">
        <f t="shared" si="36"/>
      </c>
      <c r="AX89" s="189">
        <f t="shared" si="36"/>
      </c>
      <c r="AY89" s="192">
        <f t="shared" si="36"/>
      </c>
      <c r="AZ89" s="191">
        <f t="shared" si="36"/>
      </c>
      <c r="BA89" s="189">
        <f t="shared" si="36"/>
      </c>
      <c r="BB89" s="189">
        <f t="shared" si="36"/>
      </c>
      <c r="BC89" s="190">
        <f t="shared" si="36"/>
      </c>
      <c r="BD89" s="257">
        <v>35</v>
      </c>
      <c r="BE89" s="250"/>
      <c r="BG89" s="188">
        <f t="shared" si="27"/>
        <v>0</v>
      </c>
      <c r="BJ89" s="188">
        <f t="shared" si="28"/>
        <v>0</v>
      </c>
      <c r="BN89" s="69">
        <f t="shared" si="29"/>
        <v>0</v>
      </c>
      <c r="BO89" s="69">
        <f t="shared" si="30"/>
        <v>0</v>
      </c>
    </row>
    <row r="90" spans="1:67" s="69" customFormat="1" ht="13.5">
      <c r="A90" s="194">
        <v>36</v>
      </c>
      <c r="B90" s="179">
        <f t="shared" si="20"/>
      </c>
      <c r="C90" s="179">
        <f t="shared" si="37"/>
      </c>
      <c r="D90" s="179">
        <f t="shared" si="37"/>
      </c>
      <c r="E90" s="179">
        <f t="shared" si="37"/>
      </c>
      <c r="F90" s="180">
        <f t="shared" si="37"/>
      </c>
      <c r="G90" s="184">
        <f t="shared" si="37"/>
      </c>
      <c r="H90" s="179">
        <f t="shared" si="37"/>
      </c>
      <c r="I90" s="179">
        <f t="shared" si="37"/>
      </c>
      <c r="J90" s="179">
        <f t="shared" si="37"/>
      </c>
      <c r="K90" s="185">
        <f t="shared" si="37"/>
      </c>
      <c r="L90" s="179">
        <f t="shared" si="37"/>
      </c>
      <c r="M90" s="179">
        <f t="shared" si="37"/>
      </c>
      <c r="N90" s="179">
        <f t="shared" si="37"/>
      </c>
      <c r="O90" s="180">
        <f t="shared" si="37"/>
      </c>
      <c r="P90" s="186">
        <f t="shared" si="37"/>
      </c>
      <c r="Q90" s="240">
        <f t="shared" si="37"/>
      </c>
      <c r="R90" s="180">
        <f t="shared" si="37"/>
      </c>
      <c r="S90" s="186">
        <f t="shared" si="37"/>
      </c>
      <c r="T90" s="179">
        <f t="shared" si="37"/>
      </c>
      <c r="U90" s="185">
        <f t="shared" si="37"/>
      </c>
      <c r="V90" s="179">
        <f t="shared" si="37"/>
      </c>
      <c r="W90" s="179">
        <f t="shared" si="37"/>
      </c>
      <c r="X90" s="179">
        <f t="shared" si="37"/>
      </c>
      <c r="Y90" s="179">
        <f t="shared" si="37"/>
      </c>
      <c r="Z90" s="180">
        <f t="shared" si="37"/>
      </c>
      <c r="AA90" s="184">
        <f t="shared" si="37"/>
      </c>
      <c r="AB90" s="179">
        <f t="shared" si="37"/>
      </c>
      <c r="AC90" s="180">
        <f t="shared" si="37"/>
      </c>
      <c r="AD90" s="186">
        <f t="shared" si="37"/>
      </c>
      <c r="AE90" s="185">
        <f t="shared" si="37"/>
      </c>
      <c r="AF90" s="179">
        <f t="shared" si="37"/>
      </c>
      <c r="AG90" s="179">
        <f t="shared" si="37"/>
      </c>
      <c r="AH90" s="179">
        <f t="shared" si="37"/>
      </c>
      <c r="AI90" s="179">
        <f t="shared" si="37"/>
      </c>
      <c r="AJ90" s="180">
        <f t="shared" si="37"/>
      </c>
      <c r="AK90" s="240">
        <f t="shared" si="37"/>
      </c>
      <c r="AL90" s="179">
        <f t="shared" si="37"/>
      </c>
      <c r="AM90" s="180">
        <f t="shared" si="37"/>
      </c>
      <c r="AN90" s="186" t="str">
        <f t="shared" si="26"/>
        <v> </v>
      </c>
      <c r="AO90" s="185"/>
      <c r="AP90" s="179" t="str">
        <f t="shared" si="26"/>
        <v> </v>
      </c>
      <c r="AQ90" s="179"/>
      <c r="AR90" s="179" t="str">
        <f t="shared" si="22"/>
        <v> </v>
      </c>
      <c r="AS90" s="179"/>
      <c r="AT90" s="180" t="str">
        <f t="shared" si="23"/>
        <v> </v>
      </c>
      <c r="AU90" s="263"/>
      <c r="AV90" s="186">
        <f aca="true" t="shared" si="38" ref="AV90:BC90">IF(AV43="","",IF(AV43=AV$7,AV43,IF(AV43=AV$7*10,AV43,IF(AV43,""))))</f>
      </c>
      <c r="AW90" s="179">
        <f t="shared" si="38"/>
      </c>
      <c r="AX90" s="179">
        <f t="shared" si="38"/>
      </c>
      <c r="AY90" s="185">
        <f t="shared" si="38"/>
      </c>
      <c r="AZ90" s="184">
        <f t="shared" si="38"/>
      </c>
      <c r="BA90" s="179">
        <f t="shared" si="38"/>
      </c>
      <c r="BB90" s="179">
        <f t="shared" si="38"/>
      </c>
      <c r="BC90" s="180">
        <f t="shared" si="38"/>
      </c>
      <c r="BD90" s="256">
        <v>36</v>
      </c>
      <c r="BE90" s="251"/>
      <c r="BG90" s="194">
        <f t="shared" si="27"/>
        <v>0</v>
      </c>
      <c r="BJ90" s="194">
        <f t="shared" si="28"/>
        <v>0</v>
      </c>
      <c r="BN90" s="69">
        <f t="shared" si="29"/>
        <v>0</v>
      </c>
      <c r="BO90" s="69">
        <f t="shared" si="30"/>
        <v>0</v>
      </c>
    </row>
    <row r="91" spans="1:67" s="69" customFormat="1" ht="13.5">
      <c r="A91" s="187">
        <v>37</v>
      </c>
      <c r="B91" s="179">
        <f t="shared" si="20"/>
      </c>
      <c r="C91" s="179">
        <f t="shared" si="37"/>
      </c>
      <c r="D91" s="179">
        <f t="shared" si="37"/>
      </c>
      <c r="E91" s="179">
        <f t="shared" si="37"/>
      </c>
      <c r="F91" s="180">
        <f t="shared" si="37"/>
      </c>
      <c r="G91" s="184">
        <f t="shared" si="37"/>
      </c>
      <c r="H91" s="179">
        <f t="shared" si="37"/>
      </c>
      <c r="I91" s="179">
        <f t="shared" si="37"/>
      </c>
      <c r="J91" s="179">
        <f t="shared" si="37"/>
      </c>
      <c r="K91" s="185">
        <f t="shared" si="37"/>
      </c>
      <c r="L91" s="179">
        <f t="shared" si="37"/>
      </c>
      <c r="M91" s="179">
        <f t="shared" si="37"/>
      </c>
      <c r="N91" s="179">
        <f t="shared" si="37"/>
      </c>
      <c r="O91" s="180">
        <f t="shared" si="37"/>
      </c>
      <c r="P91" s="186">
        <f t="shared" si="37"/>
      </c>
      <c r="Q91" s="240">
        <f t="shared" si="37"/>
      </c>
      <c r="R91" s="180">
        <f t="shared" si="37"/>
      </c>
      <c r="S91" s="186">
        <f t="shared" si="37"/>
      </c>
      <c r="T91" s="179">
        <f t="shared" si="37"/>
      </c>
      <c r="U91" s="185">
        <f t="shared" si="37"/>
      </c>
      <c r="V91" s="179">
        <f t="shared" si="37"/>
      </c>
      <c r="W91" s="179">
        <f t="shared" si="37"/>
      </c>
      <c r="X91" s="179">
        <f t="shared" si="37"/>
      </c>
      <c r="Y91" s="179">
        <f t="shared" si="37"/>
      </c>
      <c r="Z91" s="180">
        <f t="shared" si="37"/>
      </c>
      <c r="AA91" s="184">
        <f t="shared" si="37"/>
      </c>
      <c r="AB91" s="179">
        <f t="shared" si="37"/>
      </c>
      <c r="AC91" s="180">
        <f t="shared" si="37"/>
      </c>
      <c r="AD91" s="186">
        <f t="shared" si="37"/>
      </c>
      <c r="AE91" s="185">
        <f t="shared" si="37"/>
      </c>
      <c r="AF91" s="179">
        <f t="shared" si="37"/>
      </c>
      <c r="AG91" s="179">
        <f t="shared" si="37"/>
      </c>
      <c r="AH91" s="179">
        <f t="shared" si="37"/>
      </c>
      <c r="AI91" s="179">
        <f t="shared" si="37"/>
      </c>
      <c r="AJ91" s="180">
        <f t="shared" si="37"/>
      </c>
      <c r="AK91" s="240">
        <f t="shared" si="37"/>
      </c>
      <c r="AL91" s="179">
        <f t="shared" si="37"/>
      </c>
      <c r="AM91" s="180">
        <f t="shared" si="37"/>
      </c>
      <c r="AN91" s="186" t="str">
        <f t="shared" si="26"/>
        <v> </v>
      </c>
      <c r="AO91" s="185"/>
      <c r="AP91" s="179" t="str">
        <f t="shared" si="26"/>
        <v> </v>
      </c>
      <c r="AQ91" s="179"/>
      <c r="AR91" s="179" t="str">
        <f t="shared" si="22"/>
        <v> </v>
      </c>
      <c r="AS91" s="179"/>
      <c r="AT91" s="180" t="str">
        <f t="shared" si="23"/>
        <v> </v>
      </c>
      <c r="AU91" s="263"/>
      <c r="AV91" s="186">
        <f aca="true" t="shared" si="39" ref="AV91:BC91">IF(AV44="","",IF(AV44=AV$7,AV44,IF(AV44=AV$7*10,AV44,IF(AV44,""))))</f>
      </c>
      <c r="AW91" s="179">
        <f t="shared" si="39"/>
      </c>
      <c r="AX91" s="179">
        <f t="shared" si="39"/>
      </c>
      <c r="AY91" s="185">
        <f t="shared" si="39"/>
      </c>
      <c r="AZ91" s="184">
        <f t="shared" si="39"/>
      </c>
      <c r="BA91" s="179">
        <f t="shared" si="39"/>
      </c>
      <c r="BB91" s="179">
        <f t="shared" si="39"/>
      </c>
      <c r="BC91" s="180">
        <f t="shared" si="39"/>
      </c>
      <c r="BD91" s="256">
        <v>37</v>
      </c>
      <c r="BE91" s="249"/>
      <c r="BG91" s="187">
        <f t="shared" si="27"/>
        <v>0</v>
      </c>
      <c r="BJ91" s="187">
        <f t="shared" si="28"/>
        <v>0</v>
      </c>
      <c r="BN91" s="69">
        <f t="shared" si="29"/>
        <v>0</v>
      </c>
      <c r="BO91" s="69">
        <f t="shared" si="30"/>
        <v>0</v>
      </c>
    </row>
    <row r="92" spans="1:67" s="69" customFormat="1" ht="13.5">
      <c r="A92" s="187">
        <v>38</v>
      </c>
      <c r="B92" s="179">
        <f t="shared" si="20"/>
      </c>
      <c r="C92" s="179">
        <f t="shared" si="37"/>
      </c>
      <c r="D92" s="179">
        <f t="shared" si="37"/>
      </c>
      <c r="E92" s="179">
        <f t="shared" si="37"/>
      </c>
      <c r="F92" s="180">
        <f t="shared" si="37"/>
      </c>
      <c r="G92" s="184">
        <f t="shared" si="37"/>
      </c>
      <c r="H92" s="179">
        <f t="shared" si="37"/>
      </c>
      <c r="I92" s="179">
        <f t="shared" si="37"/>
      </c>
      <c r="J92" s="179">
        <f t="shared" si="37"/>
      </c>
      <c r="K92" s="185">
        <f t="shared" si="37"/>
      </c>
      <c r="L92" s="179">
        <f t="shared" si="37"/>
      </c>
      <c r="M92" s="179">
        <f t="shared" si="37"/>
      </c>
      <c r="N92" s="179">
        <f t="shared" si="37"/>
      </c>
      <c r="O92" s="180">
        <f t="shared" si="37"/>
      </c>
      <c r="P92" s="186">
        <f t="shared" si="37"/>
      </c>
      <c r="Q92" s="240">
        <f t="shared" si="37"/>
      </c>
      <c r="R92" s="180">
        <f t="shared" si="37"/>
      </c>
      <c r="S92" s="186">
        <f t="shared" si="37"/>
      </c>
      <c r="T92" s="179">
        <f t="shared" si="37"/>
      </c>
      <c r="U92" s="185">
        <f t="shared" si="37"/>
      </c>
      <c r="V92" s="179">
        <f t="shared" si="37"/>
      </c>
      <c r="W92" s="179">
        <f t="shared" si="37"/>
      </c>
      <c r="X92" s="179">
        <f t="shared" si="37"/>
      </c>
      <c r="Y92" s="179">
        <f t="shared" si="37"/>
      </c>
      <c r="Z92" s="180">
        <f t="shared" si="37"/>
      </c>
      <c r="AA92" s="184">
        <f t="shared" si="37"/>
      </c>
      <c r="AB92" s="179">
        <f t="shared" si="37"/>
      </c>
      <c r="AC92" s="180">
        <f t="shared" si="37"/>
      </c>
      <c r="AD92" s="186">
        <f t="shared" si="37"/>
      </c>
      <c r="AE92" s="185">
        <f t="shared" si="37"/>
      </c>
      <c r="AF92" s="179">
        <f t="shared" si="37"/>
      </c>
      <c r="AG92" s="179">
        <f t="shared" si="37"/>
      </c>
      <c r="AH92" s="179">
        <f t="shared" si="37"/>
      </c>
      <c r="AI92" s="179">
        <f t="shared" si="37"/>
      </c>
      <c r="AJ92" s="180">
        <f t="shared" si="37"/>
      </c>
      <c r="AK92" s="240">
        <f t="shared" si="37"/>
      </c>
      <c r="AL92" s="179">
        <f t="shared" si="37"/>
      </c>
      <c r="AM92" s="180">
        <f t="shared" si="37"/>
      </c>
      <c r="AN92" s="186" t="str">
        <f t="shared" si="26"/>
        <v> </v>
      </c>
      <c r="AO92" s="185"/>
      <c r="AP92" s="179" t="str">
        <f t="shared" si="26"/>
        <v> </v>
      </c>
      <c r="AQ92" s="179"/>
      <c r="AR92" s="179" t="str">
        <f t="shared" si="22"/>
        <v> </v>
      </c>
      <c r="AS92" s="179"/>
      <c r="AT92" s="180" t="str">
        <f t="shared" si="23"/>
        <v> </v>
      </c>
      <c r="AU92" s="263"/>
      <c r="AV92" s="186">
        <f aca="true" t="shared" si="40" ref="AV92:BC92">IF(AV45="","",IF(AV45=AV$7,AV45,IF(AV45=AV$7*10,AV45,IF(AV45,""))))</f>
      </c>
      <c r="AW92" s="179">
        <f t="shared" si="40"/>
      </c>
      <c r="AX92" s="179">
        <f t="shared" si="40"/>
      </c>
      <c r="AY92" s="185">
        <f t="shared" si="40"/>
      </c>
      <c r="AZ92" s="184">
        <f t="shared" si="40"/>
      </c>
      <c r="BA92" s="179">
        <f t="shared" si="40"/>
      </c>
      <c r="BB92" s="179">
        <f t="shared" si="40"/>
      </c>
      <c r="BC92" s="180">
        <f t="shared" si="40"/>
      </c>
      <c r="BD92" s="256">
        <v>38</v>
      </c>
      <c r="BE92" s="249"/>
      <c r="BG92" s="187">
        <f t="shared" si="27"/>
        <v>0</v>
      </c>
      <c r="BJ92" s="187">
        <f t="shared" si="28"/>
        <v>0</v>
      </c>
      <c r="BN92" s="69">
        <f t="shared" si="29"/>
        <v>0</v>
      </c>
      <c r="BO92" s="69">
        <f t="shared" si="30"/>
        <v>0</v>
      </c>
    </row>
    <row r="93" spans="1:67" s="69" customFormat="1" ht="13.5">
      <c r="A93" s="187">
        <v>39</v>
      </c>
      <c r="B93" s="179">
        <f t="shared" si="20"/>
      </c>
      <c r="C93" s="179">
        <f t="shared" si="37"/>
      </c>
      <c r="D93" s="179">
        <f t="shared" si="37"/>
      </c>
      <c r="E93" s="179">
        <f t="shared" si="37"/>
      </c>
      <c r="F93" s="180">
        <f t="shared" si="37"/>
      </c>
      <c r="G93" s="184">
        <f t="shared" si="37"/>
      </c>
      <c r="H93" s="179">
        <f t="shared" si="37"/>
      </c>
      <c r="I93" s="179">
        <f t="shared" si="37"/>
      </c>
      <c r="J93" s="179">
        <f t="shared" si="37"/>
      </c>
      <c r="K93" s="185">
        <f t="shared" si="37"/>
      </c>
      <c r="L93" s="179">
        <f t="shared" si="37"/>
      </c>
      <c r="M93" s="179">
        <f t="shared" si="37"/>
      </c>
      <c r="N93" s="179">
        <f t="shared" si="37"/>
      </c>
      <c r="O93" s="180">
        <f t="shared" si="37"/>
      </c>
      <c r="P93" s="186">
        <f t="shared" si="37"/>
      </c>
      <c r="Q93" s="240">
        <f t="shared" si="37"/>
      </c>
      <c r="R93" s="180">
        <f t="shared" si="37"/>
      </c>
      <c r="S93" s="186">
        <f t="shared" si="37"/>
      </c>
      <c r="T93" s="179">
        <f t="shared" si="37"/>
      </c>
      <c r="U93" s="185">
        <f t="shared" si="37"/>
      </c>
      <c r="V93" s="179">
        <f t="shared" si="37"/>
      </c>
      <c r="W93" s="179">
        <f t="shared" si="37"/>
      </c>
      <c r="X93" s="179">
        <f t="shared" si="37"/>
      </c>
      <c r="Y93" s="179">
        <f t="shared" si="37"/>
      </c>
      <c r="Z93" s="180">
        <f t="shared" si="37"/>
      </c>
      <c r="AA93" s="184">
        <f t="shared" si="37"/>
      </c>
      <c r="AB93" s="179">
        <f t="shared" si="37"/>
      </c>
      <c r="AC93" s="180">
        <f t="shared" si="37"/>
      </c>
      <c r="AD93" s="186">
        <f t="shared" si="37"/>
      </c>
      <c r="AE93" s="185">
        <f t="shared" si="37"/>
      </c>
      <c r="AF93" s="179">
        <f t="shared" si="37"/>
      </c>
      <c r="AG93" s="179">
        <f t="shared" si="37"/>
      </c>
      <c r="AH93" s="179">
        <f t="shared" si="37"/>
      </c>
      <c r="AI93" s="179">
        <f t="shared" si="37"/>
      </c>
      <c r="AJ93" s="180">
        <f t="shared" si="37"/>
      </c>
      <c r="AK93" s="240">
        <f t="shared" si="37"/>
      </c>
      <c r="AL93" s="179">
        <f t="shared" si="37"/>
      </c>
      <c r="AM93" s="180">
        <f t="shared" si="37"/>
      </c>
      <c r="AN93" s="186" t="str">
        <f t="shared" si="26"/>
        <v> </v>
      </c>
      <c r="AO93" s="185"/>
      <c r="AP93" s="179" t="str">
        <f t="shared" si="26"/>
        <v> </v>
      </c>
      <c r="AQ93" s="179"/>
      <c r="AR93" s="179" t="str">
        <f t="shared" si="22"/>
        <v> </v>
      </c>
      <c r="AS93" s="179"/>
      <c r="AT93" s="180" t="str">
        <f t="shared" si="23"/>
        <v> </v>
      </c>
      <c r="AU93" s="263"/>
      <c r="AV93" s="186">
        <f aca="true" t="shared" si="41" ref="AV93:BC93">IF(AV46="","",IF(AV46=AV$7,AV46,IF(AV46=AV$7*10,AV46,IF(AV46,""))))</f>
      </c>
      <c r="AW93" s="179">
        <f t="shared" si="41"/>
      </c>
      <c r="AX93" s="179">
        <f t="shared" si="41"/>
      </c>
      <c r="AY93" s="185">
        <f t="shared" si="41"/>
      </c>
      <c r="AZ93" s="184">
        <f t="shared" si="41"/>
      </c>
      <c r="BA93" s="179">
        <f t="shared" si="41"/>
      </c>
      <c r="BB93" s="179">
        <f t="shared" si="41"/>
      </c>
      <c r="BC93" s="180">
        <f t="shared" si="41"/>
      </c>
      <c r="BD93" s="256">
        <v>39</v>
      </c>
      <c r="BE93" s="249"/>
      <c r="BG93" s="187">
        <f t="shared" si="27"/>
        <v>0</v>
      </c>
      <c r="BJ93" s="187">
        <f t="shared" si="28"/>
        <v>0</v>
      </c>
      <c r="BN93" s="69">
        <f t="shared" si="29"/>
        <v>0</v>
      </c>
      <c r="BO93" s="69">
        <f t="shared" si="30"/>
        <v>0</v>
      </c>
    </row>
    <row r="94" spans="1:67" s="69" customFormat="1" ht="14.25" thickBot="1">
      <c r="A94" s="195">
        <v>40</v>
      </c>
      <c r="B94" s="196">
        <f t="shared" si="20"/>
      </c>
      <c r="C94" s="196">
        <f t="shared" si="37"/>
      </c>
      <c r="D94" s="196">
        <f t="shared" si="37"/>
      </c>
      <c r="E94" s="196">
        <f t="shared" si="37"/>
      </c>
      <c r="F94" s="197">
        <f t="shared" si="37"/>
      </c>
      <c r="G94" s="198">
        <f t="shared" si="37"/>
      </c>
      <c r="H94" s="196">
        <f t="shared" si="37"/>
      </c>
      <c r="I94" s="196">
        <f t="shared" si="37"/>
      </c>
      <c r="J94" s="196">
        <f t="shared" si="37"/>
      </c>
      <c r="K94" s="199">
        <f t="shared" si="37"/>
      </c>
      <c r="L94" s="196">
        <f t="shared" si="37"/>
      </c>
      <c r="M94" s="196">
        <f t="shared" si="37"/>
      </c>
      <c r="N94" s="196">
        <f t="shared" si="37"/>
      </c>
      <c r="O94" s="197">
        <f t="shared" si="37"/>
      </c>
      <c r="P94" s="200">
        <f t="shared" si="37"/>
      </c>
      <c r="Q94" s="242">
        <f t="shared" si="37"/>
      </c>
      <c r="R94" s="197">
        <f t="shared" si="37"/>
      </c>
      <c r="S94" s="200">
        <f t="shared" si="37"/>
      </c>
      <c r="T94" s="196">
        <f t="shared" si="37"/>
      </c>
      <c r="U94" s="199">
        <f t="shared" si="37"/>
      </c>
      <c r="V94" s="196">
        <f t="shared" si="37"/>
      </c>
      <c r="W94" s="196">
        <f t="shared" si="37"/>
      </c>
      <c r="X94" s="196">
        <f t="shared" si="37"/>
      </c>
      <c r="Y94" s="196">
        <f t="shared" si="37"/>
      </c>
      <c r="Z94" s="197">
        <f t="shared" si="37"/>
      </c>
      <c r="AA94" s="198">
        <f t="shared" si="37"/>
      </c>
      <c r="AB94" s="196">
        <f t="shared" si="37"/>
      </c>
      <c r="AC94" s="197">
        <f t="shared" si="37"/>
      </c>
      <c r="AD94" s="200">
        <f t="shared" si="37"/>
      </c>
      <c r="AE94" s="199">
        <f t="shared" si="37"/>
      </c>
      <c r="AF94" s="196">
        <f t="shared" si="37"/>
      </c>
      <c r="AG94" s="196">
        <f t="shared" si="37"/>
      </c>
      <c r="AH94" s="196">
        <f t="shared" si="37"/>
      </c>
      <c r="AI94" s="196">
        <f t="shared" si="37"/>
      </c>
      <c r="AJ94" s="197">
        <f t="shared" si="37"/>
      </c>
      <c r="AK94" s="242">
        <f t="shared" si="37"/>
      </c>
      <c r="AL94" s="196">
        <f t="shared" si="37"/>
      </c>
      <c r="AM94" s="197">
        <f t="shared" si="37"/>
      </c>
      <c r="AN94" s="200" t="str">
        <f t="shared" si="26"/>
        <v> </v>
      </c>
      <c r="AO94" s="199"/>
      <c r="AP94" s="196" t="str">
        <f t="shared" si="26"/>
        <v> </v>
      </c>
      <c r="AQ94" s="196"/>
      <c r="AR94" s="196" t="str">
        <f t="shared" si="22"/>
        <v> </v>
      </c>
      <c r="AS94" s="196"/>
      <c r="AT94" s="197" t="str">
        <f t="shared" si="23"/>
        <v> </v>
      </c>
      <c r="AU94" s="265"/>
      <c r="AV94" s="200">
        <f aca="true" t="shared" si="42" ref="AV94:BC94">IF(AV47="","",IF(AV47=AV$7,AV47,IF(AV47=AV$7*10,AV47,IF(AV47,""))))</f>
      </c>
      <c r="AW94" s="196">
        <f t="shared" si="42"/>
      </c>
      <c r="AX94" s="196">
        <f t="shared" si="42"/>
      </c>
      <c r="AY94" s="199">
        <f t="shared" si="42"/>
      </c>
      <c r="AZ94" s="198">
        <f t="shared" si="42"/>
      </c>
      <c r="BA94" s="196">
        <f t="shared" si="42"/>
      </c>
      <c r="BB94" s="196">
        <f t="shared" si="42"/>
      </c>
      <c r="BC94" s="197">
        <f t="shared" si="42"/>
      </c>
      <c r="BD94" s="258">
        <v>40</v>
      </c>
      <c r="BE94" s="252"/>
      <c r="BG94" s="195">
        <f t="shared" si="27"/>
        <v>0</v>
      </c>
      <c r="BJ94" s="195">
        <f t="shared" si="28"/>
        <v>0</v>
      </c>
      <c r="BN94" s="69">
        <f t="shared" si="29"/>
        <v>0</v>
      </c>
      <c r="BO94" s="69">
        <f t="shared" si="30"/>
        <v>0</v>
      </c>
    </row>
    <row r="95" spans="1:67" s="69" customFormat="1" ht="15" thickBot="1" thickTop="1">
      <c r="A95" s="202">
        <v>41</v>
      </c>
      <c r="B95" s="203">
        <f t="shared" si="20"/>
      </c>
      <c r="C95" s="203">
        <f t="shared" si="37"/>
      </c>
      <c r="D95" s="203">
        <f t="shared" si="37"/>
      </c>
      <c r="E95" s="203">
        <f t="shared" si="37"/>
      </c>
      <c r="F95" s="204">
        <f t="shared" si="37"/>
      </c>
      <c r="G95" s="205">
        <f t="shared" si="37"/>
      </c>
      <c r="H95" s="206">
        <f t="shared" si="37"/>
      </c>
      <c r="I95" s="206">
        <f t="shared" si="37"/>
      </c>
      <c r="J95" s="206">
        <f t="shared" si="37"/>
      </c>
      <c r="K95" s="207">
        <f t="shared" si="37"/>
      </c>
      <c r="L95" s="203">
        <f t="shared" si="37"/>
      </c>
      <c r="M95" s="203">
        <f t="shared" si="37"/>
      </c>
      <c r="N95" s="203">
        <f t="shared" si="37"/>
      </c>
      <c r="O95" s="204">
        <f t="shared" si="37"/>
      </c>
      <c r="P95" s="210">
        <f t="shared" si="37"/>
      </c>
      <c r="Q95" s="243">
        <f t="shared" si="37"/>
      </c>
      <c r="R95" s="204">
        <f t="shared" si="37"/>
      </c>
      <c r="S95" s="210">
        <f t="shared" si="37"/>
      </c>
      <c r="T95" s="203">
        <f t="shared" si="37"/>
      </c>
      <c r="U95" s="209">
        <f t="shared" si="37"/>
      </c>
      <c r="V95" s="203">
        <f t="shared" si="37"/>
      </c>
      <c r="W95" s="203">
        <f t="shared" si="37"/>
      </c>
      <c r="X95" s="203">
        <f t="shared" si="37"/>
      </c>
      <c r="Y95" s="203">
        <f t="shared" si="37"/>
      </c>
      <c r="Z95" s="204">
        <f t="shared" si="37"/>
      </c>
      <c r="AA95" s="208">
        <f t="shared" si="37"/>
      </c>
      <c r="AB95" s="203">
        <f t="shared" si="37"/>
      </c>
      <c r="AC95" s="204">
        <f t="shared" si="37"/>
      </c>
      <c r="AD95" s="210">
        <f t="shared" si="37"/>
      </c>
      <c r="AE95" s="209">
        <f t="shared" si="37"/>
      </c>
      <c r="AF95" s="203">
        <f t="shared" si="37"/>
      </c>
      <c r="AG95" s="203">
        <f t="shared" si="37"/>
      </c>
      <c r="AH95" s="203">
        <f t="shared" si="37"/>
      </c>
      <c r="AI95" s="203">
        <f t="shared" si="37"/>
      </c>
      <c r="AJ95" s="204">
        <f t="shared" si="37"/>
      </c>
      <c r="AK95" s="243">
        <f t="shared" si="37"/>
      </c>
      <c r="AL95" s="203">
        <f t="shared" si="37"/>
      </c>
      <c r="AM95" s="204">
        <f t="shared" si="37"/>
      </c>
      <c r="AN95" s="210" t="str">
        <f t="shared" si="26"/>
        <v> </v>
      </c>
      <c r="AO95" s="209"/>
      <c r="AP95" s="203" t="str">
        <f t="shared" si="26"/>
        <v> </v>
      </c>
      <c r="AQ95" s="203"/>
      <c r="AR95" s="203" t="str">
        <f t="shared" si="22"/>
        <v> </v>
      </c>
      <c r="AS95" s="203"/>
      <c r="AT95" s="204" t="str">
        <f t="shared" si="23"/>
        <v> </v>
      </c>
      <c r="AU95" s="266"/>
      <c r="AV95" s="210">
        <f aca="true" t="shared" si="43" ref="AV95:BC95">IF(AV48="","",IF(AV48=AV$7,AV48,IF(AV48=AV$7*10,AV48,IF(AV48,""))))</f>
      </c>
      <c r="AW95" s="203">
        <f t="shared" si="43"/>
      </c>
      <c r="AX95" s="203">
        <f t="shared" si="43"/>
      </c>
      <c r="AY95" s="209">
        <f t="shared" si="43"/>
      </c>
      <c r="AZ95" s="205">
        <f t="shared" si="43"/>
      </c>
      <c r="BA95" s="206">
        <f t="shared" si="43"/>
      </c>
      <c r="BB95" s="206">
        <f t="shared" si="43"/>
      </c>
      <c r="BC95" s="246">
        <f t="shared" si="43"/>
      </c>
      <c r="BD95" s="259">
        <v>41</v>
      </c>
      <c r="BE95" s="254"/>
      <c r="BG95" s="211">
        <f t="shared" si="27"/>
        <v>0</v>
      </c>
      <c r="BJ95" s="211">
        <f t="shared" si="28"/>
        <v>0</v>
      </c>
      <c r="BN95" s="69">
        <f t="shared" si="29"/>
        <v>0</v>
      </c>
      <c r="BO95" s="69">
        <f t="shared" si="30"/>
        <v>0</v>
      </c>
    </row>
    <row r="96" spans="1:57" s="69" customFormat="1" ht="14.25" thickBot="1">
      <c r="A96" s="78"/>
      <c r="B96" s="212">
        <f aca="true" t="shared" si="44" ref="B96:AY96">COUNTIF(B55:B95,"&gt;=1")</f>
        <v>0</v>
      </c>
      <c r="C96" s="213">
        <f t="shared" si="44"/>
        <v>0</v>
      </c>
      <c r="D96" s="213">
        <f t="shared" si="44"/>
        <v>0</v>
      </c>
      <c r="E96" s="213">
        <f t="shared" si="44"/>
        <v>0</v>
      </c>
      <c r="F96" s="214">
        <f t="shared" si="44"/>
        <v>0</v>
      </c>
      <c r="G96" s="215">
        <f t="shared" si="44"/>
        <v>0</v>
      </c>
      <c r="H96" s="213">
        <f t="shared" si="44"/>
        <v>0</v>
      </c>
      <c r="I96" s="213">
        <f t="shared" si="44"/>
        <v>0</v>
      </c>
      <c r="J96" s="213">
        <f t="shared" si="44"/>
        <v>0</v>
      </c>
      <c r="K96" s="216">
        <f t="shared" si="44"/>
        <v>0</v>
      </c>
      <c r="L96" s="212">
        <f t="shared" si="44"/>
        <v>0</v>
      </c>
      <c r="M96" s="213">
        <f t="shared" si="44"/>
        <v>0</v>
      </c>
      <c r="N96" s="213">
        <f t="shared" si="44"/>
        <v>0</v>
      </c>
      <c r="O96" s="214">
        <f t="shared" si="44"/>
        <v>0</v>
      </c>
      <c r="P96" s="217">
        <f t="shared" si="44"/>
        <v>0</v>
      </c>
      <c r="Q96" s="213">
        <f t="shared" si="44"/>
        <v>0</v>
      </c>
      <c r="R96" s="214">
        <f t="shared" si="44"/>
        <v>0</v>
      </c>
      <c r="S96" s="217">
        <f t="shared" si="44"/>
        <v>0</v>
      </c>
      <c r="T96" s="213">
        <f t="shared" si="44"/>
        <v>0</v>
      </c>
      <c r="U96" s="216">
        <f t="shared" si="44"/>
        <v>0</v>
      </c>
      <c r="V96" s="212">
        <f t="shared" si="44"/>
        <v>0</v>
      </c>
      <c r="W96" s="213">
        <f t="shared" si="44"/>
        <v>0</v>
      </c>
      <c r="X96" s="213">
        <f t="shared" si="44"/>
        <v>0</v>
      </c>
      <c r="Y96" s="213">
        <f t="shared" si="44"/>
        <v>0</v>
      </c>
      <c r="Z96" s="214">
        <f t="shared" si="44"/>
        <v>0</v>
      </c>
      <c r="AA96" s="215">
        <f t="shared" si="44"/>
        <v>0</v>
      </c>
      <c r="AB96" s="213">
        <f t="shared" si="44"/>
        <v>0</v>
      </c>
      <c r="AC96" s="214">
        <f t="shared" si="44"/>
        <v>0</v>
      </c>
      <c r="AD96" s="217">
        <f t="shared" si="44"/>
        <v>0</v>
      </c>
      <c r="AE96" s="216">
        <f t="shared" si="44"/>
        <v>0</v>
      </c>
      <c r="AF96" s="212">
        <f t="shared" si="44"/>
        <v>0</v>
      </c>
      <c r="AG96" s="213">
        <f t="shared" si="44"/>
        <v>0</v>
      </c>
      <c r="AH96" s="213">
        <f t="shared" si="44"/>
        <v>0</v>
      </c>
      <c r="AI96" s="213">
        <f t="shared" si="44"/>
        <v>0</v>
      </c>
      <c r="AJ96" s="214">
        <f t="shared" si="44"/>
        <v>0</v>
      </c>
      <c r="AK96" s="213">
        <f t="shared" si="44"/>
        <v>0</v>
      </c>
      <c r="AL96" s="213">
        <f t="shared" si="44"/>
        <v>0</v>
      </c>
      <c r="AM96" s="214">
        <f t="shared" si="44"/>
        <v>0</v>
      </c>
      <c r="AN96" s="217">
        <f t="shared" si="44"/>
        <v>0</v>
      </c>
      <c r="AO96" s="216"/>
      <c r="AP96" s="212">
        <f t="shared" si="44"/>
        <v>0</v>
      </c>
      <c r="AQ96" s="213"/>
      <c r="AR96" s="213">
        <f t="shared" si="44"/>
        <v>0</v>
      </c>
      <c r="AS96" s="213"/>
      <c r="AT96" s="214">
        <f t="shared" si="44"/>
        <v>0</v>
      </c>
      <c r="AU96" s="267"/>
      <c r="AV96" s="217">
        <f t="shared" si="44"/>
        <v>0</v>
      </c>
      <c r="AW96" s="213">
        <f t="shared" si="44"/>
        <v>0</v>
      </c>
      <c r="AX96" s="213">
        <f t="shared" si="44"/>
        <v>0</v>
      </c>
      <c r="AY96" s="216">
        <f t="shared" si="44"/>
        <v>0</v>
      </c>
      <c r="AZ96" s="215">
        <f>COUNTIF(AZ55:AZ95,"&gt;=1")</f>
        <v>0</v>
      </c>
      <c r="BA96" s="213">
        <f>COUNTIF(BA55:BA95,"&gt;=1")</f>
        <v>0</v>
      </c>
      <c r="BB96" s="213">
        <f>COUNTIF(BB55:BB95,"&gt;=1")</f>
        <v>0</v>
      </c>
      <c r="BC96" s="214">
        <f>COUNTIF(BC55:BC95,"&gt;=1")</f>
        <v>0</v>
      </c>
      <c r="BD96" s="260"/>
      <c r="BE96" s="247"/>
    </row>
    <row r="101" spans="2:6" ht="13.5">
      <c r="B101" s="1"/>
      <c r="C101" s="1"/>
      <c r="E101" s="1"/>
      <c r="F101" s="1"/>
    </row>
    <row r="102" spans="2:6" ht="13.5">
      <c r="B102" s="1"/>
      <c r="C102" s="1"/>
      <c r="E102" s="1"/>
      <c r="F102" s="1"/>
    </row>
    <row r="103" spans="2:6" ht="13.5">
      <c r="B103" s="1"/>
      <c r="C103" s="1"/>
      <c r="E103" s="1"/>
      <c r="F103" s="1"/>
    </row>
    <row r="104" spans="2:6" ht="13.5">
      <c r="B104" s="1"/>
      <c r="E104" s="1"/>
      <c r="F104" s="1"/>
    </row>
    <row r="105" spans="2:6" ht="13.5">
      <c r="B105" s="1"/>
      <c r="E105" s="1"/>
      <c r="F105" s="1"/>
    </row>
    <row r="106" spans="2:6" ht="13.5">
      <c r="B106" s="1"/>
      <c r="E106" s="1"/>
      <c r="F106" s="1"/>
    </row>
    <row r="107" spans="2:6" ht="13.5">
      <c r="B107" s="1"/>
      <c r="E107" s="1"/>
      <c r="F107" s="1"/>
    </row>
    <row r="108" spans="2:6" ht="13.5">
      <c r="B108" s="1"/>
      <c r="E108" s="1"/>
      <c r="F108" s="1"/>
    </row>
    <row r="109" spans="2:6" ht="13.5">
      <c r="B109" s="1"/>
      <c r="E109" s="1"/>
      <c r="F109" s="1"/>
    </row>
    <row r="110" spans="2:6" ht="13.5">
      <c r="B110" s="1"/>
      <c r="E110" s="1"/>
      <c r="F110" s="1"/>
    </row>
    <row r="111" spans="2:6" ht="13.5">
      <c r="B111" s="1"/>
      <c r="E111" s="1"/>
      <c r="F111" s="1"/>
    </row>
    <row r="112" spans="2:6" ht="13.5">
      <c r="B112" s="1"/>
      <c r="E112" s="1"/>
      <c r="F112" s="1"/>
    </row>
    <row r="113" spans="2:6" ht="13.5">
      <c r="B113" s="1"/>
      <c r="E113" s="1"/>
      <c r="F113" s="1"/>
    </row>
    <row r="114" spans="2:6" ht="13.5">
      <c r="B114" s="1"/>
      <c r="E114" s="1"/>
      <c r="F114" s="1"/>
    </row>
    <row r="115" spans="2:6" ht="13.5">
      <c r="B115" s="1"/>
      <c r="E115" s="1"/>
      <c r="F115" s="1"/>
    </row>
    <row r="116" spans="2:6" ht="13.5">
      <c r="B116" s="1"/>
      <c r="E116" s="1"/>
      <c r="F116" s="1"/>
    </row>
    <row r="117" spans="2:6" ht="13.5">
      <c r="B117" s="1"/>
      <c r="E117" s="1"/>
      <c r="F117" s="1"/>
    </row>
    <row r="118" spans="2:6" ht="13.5">
      <c r="B118" s="1"/>
      <c r="E118" s="1"/>
      <c r="F118" s="1"/>
    </row>
    <row r="119" spans="2:6" ht="13.5">
      <c r="B119" s="1"/>
      <c r="E119" s="1"/>
      <c r="F119" s="1"/>
    </row>
    <row r="120" spans="2:6" ht="13.5">
      <c r="B120" s="1"/>
      <c r="E120" s="1"/>
      <c r="F120" s="1"/>
    </row>
    <row r="121" spans="2:6" ht="13.5">
      <c r="B121" s="1"/>
      <c r="E121" s="1"/>
      <c r="F121" s="1"/>
    </row>
    <row r="122" spans="2:6" ht="13.5">
      <c r="B122" s="1"/>
      <c r="E122" s="1"/>
      <c r="F122" s="1"/>
    </row>
    <row r="123" spans="2:6" ht="13.5">
      <c r="B123" s="1"/>
      <c r="E123" s="1"/>
      <c r="F123" s="1"/>
    </row>
    <row r="124" spans="2:6" ht="13.5">
      <c r="B124" s="1"/>
      <c r="E124" s="1"/>
      <c r="F124" s="1"/>
    </row>
    <row r="125" spans="2:6" ht="13.5">
      <c r="B125" s="1"/>
      <c r="E125" s="1"/>
      <c r="F125" s="1"/>
    </row>
    <row r="126" spans="2:6" ht="13.5">
      <c r="B126" s="1"/>
      <c r="E126" s="1"/>
      <c r="F126" s="1"/>
    </row>
    <row r="127" spans="2:6" ht="13.5">
      <c r="B127" s="1"/>
      <c r="E127" s="1"/>
      <c r="F127" s="1"/>
    </row>
    <row r="128" spans="2:6" ht="13.5">
      <c r="B128" s="1"/>
      <c r="E128" s="1"/>
      <c r="F128" s="1"/>
    </row>
    <row r="129" spans="2:6" ht="13.5">
      <c r="B129" s="1"/>
      <c r="E129" s="1"/>
      <c r="F129" s="1"/>
    </row>
    <row r="130" spans="2:6" ht="13.5">
      <c r="B130" s="1"/>
      <c r="E130" s="1"/>
      <c r="F130" s="1"/>
    </row>
    <row r="131" spans="2:6" ht="13.5">
      <c r="B131" s="1"/>
      <c r="E131" s="1"/>
      <c r="F131" s="1"/>
    </row>
    <row r="132" spans="2:6" ht="13.5">
      <c r="B132" s="1"/>
      <c r="E132" s="1"/>
      <c r="F132" s="1"/>
    </row>
    <row r="133" spans="2:6" ht="13.5">
      <c r="B133" s="1"/>
      <c r="E133" s="1"/>
      <c r="F133" s="1"/>
    </row>
    <row r="134" spans="2:6" ht="13.5">
      <c r="B134" s="1"/>
      <c r="E134" s="1"/>
      <c r="F134" s="1"/>
    </row>
    <row r="135" spans="2:6" ht="13.5">
      <c r="B135" s="1"/>
      <c r="E135" s="1"/>
      <c r="F135" s="1"/>
    </row>
    <row r="136" spans="2:6" ht="13.5">
      <c r="B136" s="1"/>
      <c r="E136" s="1"/>
      <c r="F136" s="1"/>
    </row>
    <row r="137" spans="2:6" ht="13.5">
      <c r="B137" s="1"/>
      <c r="E137" s="1"/>
      <c r="F137" s="1"/>
    </row>
    <row r="138" spans="2:6" ht="13.5">
      <c r="B138" s="1"/>
      <c r="E138" s="1"/>
      <c r="F138" s="1"/>
    </row>
    <row r="139" spans="2:6" ht="13.5">
      <c r="B139" s="1"/>
      <c r="E139" s="1"/>
      <c r="F139" s="1"/>
    </row>
    <row r="140" ht="13.5">
      <c r="B140" s="1"/>
    </row>
    <row r="141" ht="13.5">
      <c r="B141" s="1"/>
    </row>
    <row r="142" ht="13.5">
      <c r="B142" s="1"/>
    </row>
    <row r="143" ht="13.5">
      <c r="B143" s="1"/>
    </row>
    <row r="144" ht="13.5">
      <c r="B144" s="1"/>
    </row>
    <row r="145" ht="13.5">
      <c r="B145" s="1"/>
    </row>
  </sheetData>
  <sheetProtection/>
  <mergeCells count="59">
    <mergeCell ref="BN53:BO53"/>
    <mergeCell ref="BD5:BD6"/>
    <mergeCell ref="BE5:BE6"/>
    <mergeCell ref="BF53:BG53"/>
    <mergeCell ref="AV5:AV6"/>
    <mergeCell ref="AW5:AW6"/>
    <mergeCell ref="AX5:AX6"/>
    <mergeCell ref="AY5:AY6"/>
    <mergeCell ref="AZ5:AZ6"/>
    <mergeCell ref="BA5:BA6"/>
    <mergeCell ref="AJ5:AJ6"/>
    <mergeCell ref="AK5:AK6"/>
    <mergeCell ref="AL5:AL6"/>
    <mergeCell ref="AM5:AM6"/>
    <mergeCell ref="BI53:BJ53"/>
    <mergeCell ref="BB5:BB6"/>
    <mergeCell ref="BC5:BC6"/>
    <mergeCell ref="AD5:AD6"/>
    <mergeCell ref="AE5:AE6"/>
    <mergeCell ref="AF5:AF6"/>
    <mergeCell ref="AG5:AG6"/>
    <mergeCell ref="AH5:AH6"/>
    <mergeCell ref="AI5:AI6"/>
    <mergeCell ref="B5:B6"/>
    <mergeCell ref="C5:C6"/>
    <mergeCell ref="D5:D6"/>
    <mergeCell ref="E5:E6"/>
    <mergeCell ref="F5:F6"/>
    <mergeCell ref="G5:G6"/>
    <mergeCell ref="AB5:AB6"/>
    <mergeCell ref="BD1:BE1"/>
    <mergeCell ref="BD2:BE2"/>
    <mergeCell ref="BD3:BE3"/>
    <mergeCell ref="BF3:BG3"/>
    <mergeCell ref="BH3:BI3"/>
    <mergeCell ref="BD4:BE4"/>
    <mergeCell ref="BF4:BH4"/>
    <mergeCell ref="BI4:BK4"/>
    <mergeCell ref="AC5:AC6"/>
    <mergeCell ref="AT3:AU3"/>
    <mergeCell ref="AT2:AU2"/>
    <mergeCell ref="AN4:AO4"/>
    <mergeCell ref="AN3:AO3"/>
    <mergeCell ref="AN2:AO2"/>
    <mergeCell ref="AN1:AO1"/>
    <mergeCell ref="AP4:AQ4"/>
    <mergeCell ref="AP3:AQ3"/>
    <mergeCell ref="AP2:AQ2"/>
    <mergeCell ref="AP1:AQ1"/>
    <mergeCell ref="AR1:AS1"/>
    <mergeCell ref="AT1:AU1"/>
    <mergeCell ref="AN5:AO6"/>
    <mergeCell ref="AP5:AQ5"/>
    <mergeCell ref="AR5:AS5"/>
    <mergeCell ref="AT5:AU6"/>
    <mergeCell ref="AR4:AS4"/>
    <mergeCell ref="AR3:AS3"/>
    <mergeCell ref="AR2:AS2"/>
    <mergeCell ref="AT4:AU4"/>
  </mergeCells>
  <conditionalFormatting sqref="B8:B48">
    <cfRule type="cellIs" priority="59" dxfId="1" operator="equal" stopIfTrue="1">
      <formula>$B$7</formula>
    </cfRule>
    <cfRule type="cellIs" priority="60" dxfId="1" operator="equal" stopIfTrue="1">
      <formula>$B$7*10</formula>
    </cfRule>
  </conditionalFormatting>
  <conditionalFormatting sqref="C8:C48">
    <cfRule type="cellIs" priority="61" dxfId="1" operator="equal" stopIfTrue="1">
      <formula>$C$7</formula>
    </cfRule>
    <cfRule type="cellIs" priority="62" dxfId="1" operator="equal" stopIfTrue="1">
      <formula>$C$7*10</formula>
    </cfRule>
  </conditionalFormatting>
  <conditionalFormatting sqref="D8:D48">
    <cfRule type="cellIs" priority="63" dxfId="1" operator="equal" stopIfTrue="1">
      <formula>$D$7</formula>
    </cfRule>
    <cfRule type="cellIs" priority="64" dxfId="1" operator="equal" stopIfTrue="1">
      <formula>$D$7*10</formula>
    </cfRule>
  </conditionalFormatting>
  <conditionalFormatting sqref="E8:E48">
    <cfRule type="cellIs" priority="65" dxfId="1" operator="equal" stopIfTrue="1">
      <formula>$E$7</formula>
    </cfRule>
    <cfRule type="cellIs" priority="66" dxfId="1" operator="equal" stopIfTrue="1">
      <formula>$E$7*10</formula>
    </cfRule>
  </conditionalFormatting>
  <conditionalFormatting sqref="F8:F48">
    <cfRule type="cellIs" priority="67" dxfId="1" operator="equal" stopIfTrue="1">
      <formula>$F$7</formula>
    </cfRule>
    <cfRule type="cellIs" priority="68" dxfId="1" operator="equal" stopIfTrue="1">
      <formula>$F$7*10</formula>
    </cfRule>
  </conditionalFormatting>
  <conditionalFormatting sqref="G8:G48">
    <cfRule type="cellIs" priority="69" dxfId="1" operator="equal" stopIfTrue="1">
      <formula>$G$7</formula>
    </cfRule>
    <cfRule type="cellIs" priority="70" dxfId="1" operator="equal" stopIfTrue="1">
      <formula>$G$7*10</formula>
    </cfRule>
  </conditionalFormatting>
  <conditionalFormatting sqref="H8:H48">
    <cfRule type="cellIs" priority="71" dxfId="1" operator="equal" stopIfTrue="1">
      <formula>$H$7</formula>
    </cfRule>
    <cfRule type="cellIs" priority="72" dxfId="1" operator="equal" stopIfTrue="1">
      <formula>$H$7*10</formula>
    </cfRule>
  </conditionalFormatting>
  <conditionalFormatting sqref="I8:I48">
    <cfRule type="cellIs" priority="73" dxfId="1" operator="equal" stopIfTrue="1">
      <formula>$I$7</formula>
    </cfRule>
    <cfRule type="cellIs" priority="74" dxfId="1" operator="equal" stopIfTrue="1">
      <formula>$I$7*10</formula>
    </cfRule>
  </conditionalFormatting>
  <conditionalFormatting sqref="J8:J48">
    <cfRule type="cellIs" priority="75" dxfId="1" operator="equal" stopIfTrue="1">
      <formula>$J$7</formula>
    </cfRule>
    <cfRule type="cellIs" priority="76" dxfId="1" operator="equal" stopIfTrue="1">
      <formula>$J$7*10</formula>
    </cfRule>
  </conditionalFormatting>
  <conditionalFormatting sqref="K8:K48">
    <cfRule type="cellIs" priority="77" dxfId="1" operator="equal" stopIfTrue="1">
      <formula>$K$7</formula>
    </cfRule>
    <cfRule type="cellIs" priority="78" dxfId="1" operator="equal" stopIfTrue="1">
      <formula>$K$7*10</formula>
    </cfRule>
  </conditionalFormatting>
  <conditionalFormatting sqref="L8:L48">
    <cfRule type="cellIs" priority="79" dxfId="1" operator="equal" stopIfTrue="1">
      <formula>$L$7</formula>
    </cfRule>
    <cfRule type="cellIs" priority="80" dxfId="1" operator="equal" stopIfTrue="1">
      <formula>$L$7*10</formula>
    </cfRule>
  </conditionalFormatting>
  <conditionalFormatting sqref="M8:M48">
    <cfRule type="cellIs" priority="81" dxfId="1" operator="equal" stopIfTrue="1">
      <formula>$M$7</formula>
    </cfRule>
    <cfRule type="cellIs" priority="82" dxfId="1" operator="equal" stopIfTrue="1">
      <formula>$M$7*10</formula>
    </cfRule>
  </conditionalFormatting>
  <conditionalFormatting sqref="N8:N48">
    <cfRule type="cellIs" priority="83" dxfId="1" operator="equal" stopIfTrue="1">
      <formula>$N$7</formula>
    </cfRule>
    <cfRule type="cellIs" priority="84" dxfId="1" operator="equal" stopIfTrue="1">
      <formula>$N$7*10</formula>
    </cfRule>
  </conditionalFormatting>
  <conditionalFormatting sqref="O8:O48">
    <cfRule type="cellIs" priority="85" dxfId="1" operator="equal" stopIfTrue="1">
      <formula>$O$7</formula>
    </cfRule>
    <cfRule type="cellIs" priority="86" dxfId="1" operator="equal" stopIfTrue="1">
      <formula>$O$7*10</formula>
    </cfRule>
  </conditionalFormatting>
  <conditionalFormatting sqref="P8:P48">
    <cfRule type="cellIs" priority="87" dxfId="1" operator="equal" stopIfTrue="1">
      <formula>$P$7</formula>
    </cfRule>
    <cfRule type="cellIs" priority="88" dxfId="1" operator="equal" stopIfTrue="1">
      <formula>$P$7*10</formula>
    </cfRule>
  </conditionalFormatting>
  <conditionalFormatting sqref="S8:S48">
    <cfRule type="cellIs" priority="89" dxfId="1" operator="equal" stopIfTrue="1">
      <formula>$S$7</formula>
    </cfRule>
    <cfRule type="cellIs" priority="90" dxfId="1" operator="equal" stopIfTrue="1">
      <formula>$S$7*10</formula>
    </cfRule>
  </conditionalFormatting>
  <conditionalFormatting sqref="T8:T48">
    <cfRule type="cellIs" priority="91" dxfId="1" operator="equal" stopIfTrue="1">
      <formula>$T$7</formula>
    </cfRule>
    <cfRule type="cellIs" priority="92" dxfId="1" operator="equal" stopIfTrue="1">
      <formula>$T$7*10</formula>
    </cfRule>
  </conditionalFormatting>
  <conditionalFormatting sqref="U8:U48">
    <cfRule type="cellIs" priority="93" dxfId="1" operator="equal" stopIfTrue="1">
      <formula>$U$7</formula>
    </cfRule>
    <cfRule type="cellIs" priority="94" dxfId="1" operator="equal" stopIfTrue="1">
      <formula>$U$7*10</formula>
    </cfRule>
  </conditionalFormatting>
  <conditionalFormatting sqref="V8:V48">
    <cfRule type="cellIs" priority="95" dxfId="1" operator="equal" stopIfTrue="1">
      <formula>$V$7</formula>
    </cfRule>
    <cfRule type="cellIs" priority="96" dxfId="1" operator="equal" stopIfTrue="1">
      <formula>$V$7*10</formula>
    </cfRule>
  </conditionalFormatting>
  <conditionalFormatting sqref="W8:W48">
    <cfRule type="cellIs" priority="97" dxfId="1" operator="equal" stopIfTrue="1">
      <formula>$W$7</formula>
    </cfRule>
    <cfRule type="cellIs" priority="98" dxfId="1" operator="equal" stopIfTrue="1">
      <formula>$W$7*10</formula>
    </cfRule>
  </conditionalFormatting>
  <conditionalFormatting sqref="B4">
    <cfRule type="cellIs" priority="99" dxfId="1" operator="equal" stopIfTrue="1">
      <formula>$B$3</formula>
    </cfRule>
    <cfRule type="cellIs" priority="100" dxfId="72" operator="equal" stopIfTrue="1">
      <formula>$B$3</formula>
    </cfRule>
  </conditionalFormatting>
  <conditionalFormatting sqref="X8:X48">
    <cfRule type="cellIs" priority="101" dxfId="1" operator="equal" stopIfTrue="1">
      <formula>$X$7</formula>
    </cfRule>
    <cfRule type="cellIs" priority="102" dxfId="1" operator="equal" stopIfTrue="1">
      <formula>$X$7*10</formula>
    </cfRule>
  </conditionalFormatting>
  <conditionalFormatting sqref="Y8:Y48">
    <cfRule type="cellIs" priority="103" dxfId="1" operator="equal" stopIfTrue="1">
      <formula>$Y$7</formula>
    </cfRule>
    <cfRule type="cellIs" priority="104" dxfId="1" operator="equal" stopIfTrue="1">
      <formula>$Y$7*10</formula>
    </cfRule>
  </conditionalFormatting>
  <conditionalFormatting sqref="Z8:Z48">
    <cfRule type="cellIs" priority="105" dxfId="1" operator="equal" stopIfTrue="1">
      <formula>$Z$7</formula>
    </cfRule>
    <cfRule type="cellIs" priority="106" dxfId="1" operator="equal" stopIfTrue="1">
      <formula>$Z$7*10</formula>
    </cfRule>
  </conditionalFormatting>
  <conditionalFormatting sqref="AA8:AA48">
    <cfRule type="cellIs" priority="107" dxfId="1" operator="equal" stopIfTrue="1">
      <formula>$AA$7</formula>
    </cfRule>
    <cfRule type="cellIs" priority="108" dxfId="1" operator="equal" stopIfTrue="1">
      <formula>$AA$7*10</formula>
    </cfRule>
  </conditionalFormatting>
  <conditionalFormatting sqref="AB8:AB48">
    <cfRule type="cellIs" priority="109" dxfId="1" operator="equal" stopIfTrue="1">
      <formula>$AB$7</formula>
    </cfRule>
    <cfRule type="cellIs" priority="110" dxfId="1" operator="equal" stopIfTrue="1">
      <formula>$AB$7*10</formula>
    </cfRule>
  </conditionalFormatting>
  <conditionalFormatting sqref="AC8:AC48">
    <cfRule type="cellIs" priority="111" dxfId="1" operator="equal" stopIfTrue="1">
      <formula>$AC$7</formula>
    </cfRule>
    <cfRule type="cellIs" priority="112" dxfId="1" operator="equal" stopIfTrue="1">
      <formula>$AC$7*10</formula>
    </cfRule>
  </conditionalFormatting>
  <conditionalFormatting sqref="AD8:AD48">
    <cfRule type="cellIs" priority="113" dxfId="1" operator="equal" stopIfTrue="1">
      <formula>$AD$7</formula>
    </cfRule>
    <cfRule type="cellIs" priority="114" dxfId="1" operator="equal" stopIfTrue="1">
      <formula>$AD$7*10</formula>
    </cfRule>
  </conditionalFormatting>
  <conditionalFormatting sqref="AE8:AE48">
    <cfRule type="cellIs" priority="115" dxfId="1" operator="equal" stopIfTrue="1">
      <formula>$AE$7</formula>
    </cfRule>
    <cfRule type="cellIs" priority="116" dxfId="1" operator="equal" stopIfTrue="1">
      <formula>$AE$7*10</formula>
    </cfRule>
  </conditionalFormatting>
  <conditionalFormatting sqref="AF8:AF48">
    <cfRule type="cellIs" priority="117" dxfId="1" operator="equal" stopIfTrue="1">
      <formula>$AF$7</formula>
    </cfRule>
    <cfRule type="cellIs" priority="118" dxfId="1" operator="equal" stopIfTrue="1">
      <formula>$AF$7*10</formula>
    </cfRule>
  </conditionalFormatting>
  <conditionalFormatting sqref="AG8:AG48">
    <cfRule type="cellIs" priority="119" dxfId="1" operator="equal" stopIfTrue="1">
      <formula>$AG$7</formula>
    </cfRule>
    <cfRule type="cellIs" priority="120" dxfId="1" operator="equal" stopIfTrue="1">
      <formula>$AG$7*10</formula>
    </cfRule>
  </conditionalFormatting>
  <conditionalFormatting sqref="AH8:AH48">
    <cfRule type="cellIs" priority="121" dxfId="1" operator="equal" stopIfTrue="1">
      <formula>$AH$7</formula>
    </cfRule>
    <cfRule type="cellIs" priority="122" dxfId="1" operator="equal" stopIfTrue="1">
      <formula>$AH$7*10</formula>
    </cfRule>
  </conditionalFormatting>
  <conditionalFormatting sqref="AI8:AI48">
    <cfRule type="cellIs" priority="123" dxfId="1" operator="equal" stopIfTrue="1">
      <formula>$AI$7</formula>
    </cfRule>
    <cfRule type="cellIs" priority="124" dxfId="1" operator="equal" stopIfTrue="1">
      <formula>$AI$7*10</formula>
    </cfRule>
  </conditionalFormatting>
  <conditionalFormatting sqref="AJ8:AJ48">
    <cfRule type="cellIs" priority="125" dxfId="1" operator="equal" stopIfTrue="1">
      <formula>$AJ$7</formula>
    </cfRule>
    <cfRule type="cellIs" priority="126" dxfId="1" operator="equal" stopIfTrue="1">
      <formula>$AJ$7*10</formula>
    </cfRule>
  </conditionalFormatting>
  <conditionalFormatting sqref="AK8:AK48">
    <cfRule type="cellIs" priority="127" dxfId="1" operator="equal" stopIfTrue="1">
      <formula>$AK$7</formula>
    </cfRule>
    <cfRule type="cellIs" priority="128" dxfId="1" operator="equal" stopIfTrue="1">
      <formula>$AK$7*10</formula>
    </cfRule>
  </conditionalFormatting>
  <conditionalFormatting sqref="AL8:AL48">
    <cfRule type="cellIs" priority="129" dxfId="1" operator="equal" stopIfTrue="1">
      <formula>$AL$7</formula>
    </cfRule>
    <cfRule type="cellIs" priority="130" dxfId="1" operator="equal" stopIfTrue="1">
      <formula>$AL$7*10</formula>
    </cfRule>
  </conditionalFormatting>
  <conditionalFormatting sqref="AM8:AM48">
    <cfRule type="cellIs" priority="131" dxfId="1" operator="equal" stopIfTrue="1">
      <formula>$AM$7</formula>
    </cfRule>
    <cfRule type="cellIs" priority="132" dxfId="1" operator="equal" stopIfTrue="1">
      <formula>$AM$7*10</formula>
    </cfRule>
  </conditionalFormatting>
  <conditionalFormatting sqref="AN8:AN48">
    <cfRule type="cellIs" priority="133" dxfId="1" operator="equal" stopIfTrue="1">
      <formula>$AN$7</formula>
    </cfRule>
    <cfRule type="cellIs" priority="134" dxfId="1" operator="equal" stopIfTrue="1">
      <formula>$AN$7*10</formula>
    </cfRule>
  </conditionalFormatting>
  <conditionalFormatting sqref="AO8:AO48">
    <cfRule type="cellIs" priority="135" dxfId="1" operator="equal" stopIfTrue="1">
      <formula>$AO$7</formula>
    </cfRule>
    <cfRule type="cellIs" priority="136" dxfId="1" operator="equal" stopIfTrue="1">
      <formula>$AO$7*10</formula>
    </cfRule>
  </conditionalFormatting>
  <conditionalFormatting sqref="AP8:AP48">
    <cfRule type="cellIs" priority="137" dxfId="1" operator="equal" stopIfTrue="1">
      <formula>$AP$7</formula>
    </cfRule>
    <cfRule type="cellIs" priority="138" dxfId="1" operator="equal" stopIfTrue="1">
      <formula>$AP$7*10</formula>
    </cfRule>
  </conditionalFormatting>
  <conditionalFormatting sqref="AQ8:AQ48">
    <cfRule type="cellIs" priority="139" dxfId="1" operator="equal" stopIfTrue="1">
      <formula>$AQ$7</formula>
    </cfRule>
    <cfRule type="cellIs" priority="140" dxfId="1" operator="equal" stopIfTrue="1">
      <formula>$AQ$7*10</formula>
    </cfRule>
  </conditionalFormatting>
  <conditionalFormatting sqref="AR8:AR48">
    <cfRule type="cellIs" priority="141" dxfId="1" operator="equal" stopIfTrue="1">
      <formula>$AR$7</formula>
    </cfRule>
    <cfRule type="cellIs" priority="142" dxfId="1" operator="equal" stopIfTrue="1">
      <formula>$AR$7*10</formula>
    </cfRule>
  </conditionalFormatting>
  <conditionalFormatting sqref="AS8:AS48">
    <cfRule type="cellIs" priority="143" dxfId="1" operator="equal" stopIfTrue="1">
      <formula>$AS$7</formula>
    </cfRule>
    <cfRule type="cellIs" priority="144" dxfId="1" operator="equal" stopIfTrue="1">
      <formula>$AS$7*10</formula>
    </cfRule>
  </conditionalFormatting>
  <conditionalFormatting sqref="AT8:AT48">
    <cfRule type="cellIs" priority="145" dxfId="1" operator="equal" stopIfTrue="1">
      <formula>$AT$7</formula>
    </cfRule>
    <cfRule type="cellIs" priority="146" dxfId="1" operator="equal" stopIfTrue="1">
      <formula>$AT$7*10</formula>
    </cfRule>
  </conditionalFormatting>
  <conditionalFormatting sqref="AU8:AU48">
    <cfRule type="cellIs" priority="147" dxfId="1" operator="equal" stopIfTrue="1">
      <formula>$AU$7</formula>
    </cfRule>
    <cfRule type="cellIs" priority="148" dxfId="1" operator="equal" stopIfTrue="1">
      <formula>$AU$7*10</formula>
    </cfRule>
  </conditionalFormatting>
  <conditionalFormatting sqref="AV13:AV48">
    <cfRule type="cellIs" priority="149" dxfId="1" operator="equal" stopIfTrue="1">
      <formula>$AV$7</formula>
    </cfRule>
    <cfRule type="cellIs" priority="150" dxfId="1" operator="equal" stopIfTrue="1">
      <formula>$AV$7*10</formula>
    </cfRule>
  </conditionalFormatting>
  <conditionalFormatting sqref="Q8:Q48">
    <cfRule type="cellIs" priority="187" dxfId="1" operator="equal" stopIfTrue="1">
      <formula>$Q$7</formula>
    </cfRule>
    <cfRule type="cellIs" priority="188" dxfId="1" operator="equal" stopIfTrue="1">
      <formula>$Q$7*10</formula>
    </cfRule>
  </conditionalFormatting>
  <conditionalFormatting sqref="R8:R48">
    <cfRule type="cellIs" priority="189" dxfId="1" operator="equal" stopIfTrue="1">
      <formula>$R$7</formula>
    </cfRule>
    <cfRule type="cellIs" priority="190" dxfId="1" operator="equal" stopIfTrue="1">
      <formula>$R$7*10</formula>
    </cfRule>
  </conditionalFormatting>
  <conditionalFormatting sqref="B1:AN1 AP1 AR1 AT1 AV1:BC1">
    <cfRule type="cellIs" priority="193" dxfId="1" operator="equal" stopIfTrue="1">
      <formula>"◎"</formula>
    </cfRule>
    <cfRule type="cellIs" priority="194" dxfId="1" operator="equal" stopIfTrue="1">
      <formula>"○"</formula>
    </cfRule>
    <cfRule type="cellIs" priority="195" dxfId="0" operator="equal" stopIfTrue="1">
      <formula>"×"</formula>
    </cfRule>
  </conditionalFormatting>
  <conditionalFormatting sqref="BM8:BM48">
    <cfRule type="cellIs" priority="196" dxfId="6" operator="greaterThanOrEqual" stopIfTrue="1">
      <formula>10</formula>
    </cfRule>
  </conditionalFormatting>
  <conditionalFormatting sqref="BS8:BV48">
    <cfRule type="cellIs" priority="197" dxfId="6" operator="lessThanOrEqual" stopIfTrue="1">
      <formula>-1</formula>
    </cfRule>
  </conditionalFormatting>
  <conditionalFormatting sqref="BW8:BW48">
    <cfRule type="cellIs" priority="199" dxfId="12" operator="lessThanOrEqual" stopIfTrue="1">
      <formula>-1</formula>
    </cfRule>
  </conditionalFormatting>
  <conditionalFormatting sqref="AV8:AV12">
    <cfRule type="cellIs" priority="18" dxfId="1" operator="equal" stopIfTrue="1">
      <formula>$AR$7</formula>
    </cfRule>
    <cfRule type="cellIs" priority="19" dxfId="1" operator="equal" stopIfTrue="1">
      <formula>$AR$7*10</formula>
    </cfRule>
  </conditionalFormatting>
  <conditionalFormatting sqref="AW8:BC48">
    <cfRule type="cellIs" priority="16" dxfId="8" operator="equal" stopIfTrue="1">
      <formula>AW$7*10</formula>
    </cfRule>
    <cfRule type="cellIs" priority="17" dxfId="8" operator="equal" stopIfTrue="1">
      <formula>AW$7</formula>
    </cfRule>
  </conditionalFormatting>
  <conditionalFormatting sqref="BO8">
    <cfRule type="cellIs" priority="8" dxfId="6" operator="greaterThanOrEqual" stopIfTrue="1">
      <formula>9</formula>
    </cfRule>
  </conditionalFormatting>
  <conditionalFormatting sqref="BO9:BO48">
    <cfRule type="cellIs" priority="7" dxfId="6" operator="greaterThanOrEqual" stopIfTrue="1">
      <formula>9</formula>
    </cfRule>
  </conditionalFormatting>
  <conditionalFormatting sqref="B3">
    <cfRule type="cellIs" priority="5" dxfId="1" operator="between" stopIfTrue="1">
      <formula>100</formula>
      <formula>70</formula>
    </cfRule>
    <cfRule type="cellIs" priority="6" dxfId="0" operator="between" stopIfTrue="1">
      <formula>49</formula>
      <formula>0</formula>
    </cfRule>
  </conditionalFormatting>
  <conditionalFormatting sqref="C3">
    <cfRule type="cellIs" priority="3" dxfId="1" operator="between" stopIfTrue="1">
      <formula>100</formula>
      <formula>70</formula>
    </cfRule>
    <cfRule type="cellIs" priority="4" dxfId="0" operator="between" stopIfTrue="1">
      <formula>49</formula>
      <formula>0</formula>
    </cfRule>
  </conditionalFormatting>
  <conditionalFormatting sqref="D3:AN3 AP3 AR3 AT3 AV3:BC3">
    <cfRule type="cellIs" priority="1" dxfId="1" operator="between" stopIfTrue="1">
      <formula>100</formula>
      <formula>70</formula>
    </cfRule>
    <cfRule type="cellIs" priority="2" dxfId="0" operator="between" stopIfTrue="1">
      <formula>49</formula>
      <formula>0</formula>
    </cfRule>
  </conditionalFormatting>
  <printOptions/>
  <pageMargins left="1.01" right="0.42" top="0.51" bottom="0.52" header="0.512" footer="0.512"/>
  <pageSetup horizontalDpi="1200" verticalDpi="12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群馬県立前橋工業高等学校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65問　データー一覧表</dc:title>
  <dc:subject/>
  <dc:creator>*</dc:creator>
  <cp:keywords/>
  <dc:description/>
  <cp:lastModifiedBy>群馬県教育委員会</cp:lastModifiedBy>
  <cp:lastPrinted>2021-09-01T07:17:04Z</cp:lastPrinted>
  <dcterms:created xsi:type="dcterms:W3CDTF">2007-11-16T01:06:10Z</dcterms:created>
  <dcterms:modified xsi:type="dcterms:W3CDTF">2022-06-15T06:55:14Z</dcterms:modified>
  <cp:category/>
  <cp:version/>
  <cp:contentType/>
  <cp:contentStatus/>
</cp:coreProperties>
</file>